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9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一般公共预算支出'!$A$1:$E$21</definedName>
    <definedName name="_xlnm.Print_Area" localSheetId="3">'3 一般公共预算财政基本支出'!$A$1:$E$58</definedName>
    <definedName name="_xlnm.Print_Area" localSheetId="6">'6 部门收支总表'!$A$1:$D$17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<sst xmlns="http://schemas.openxmlformats.org/spreadsheetml/2006/main" count="1393" uniqueCount="521">
  <si>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</si>
  <si>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</si>
  <si>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</si>
  <si>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</si>
  <si>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</si>
  <si>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</si>
  <si>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</si>
  <si>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</si>
  <si>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</si>
  <si>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</si>
  <si>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</si>
  <si>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</si>
  <si>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</si>
  <si>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</si>
  <si>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</si>
  <si>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</si>
  <si>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</si>
  <si>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</si>
  <si>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</si>
  <si>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</si>
  <si>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</si>
  <si>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</si>
  <si>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</si>
  <si>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</si>
  <si>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</si>
  <si>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</si>
  <si>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</si>
  <si>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</si>
  <si>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</si>
  <si>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</si>
  <si>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</si>
  <si>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</si>
  <si>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</si>
  <si>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</si>
  <si>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</si>
  <si>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</si>
  <si>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</si>
  <si>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</si>
  <si>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</si>
  <si>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</si>
  <si>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</si>
  <si>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</si>
  <si>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</si>
  <si>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</si>
  <si>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</si>
  <si>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</si>
  <si>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</si>
  <si>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</si>
  <si>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</si>
  <si>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</si>
  <si>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</si>
  <si>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</si>
  <si>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</si>
  <si>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</si>
  <si>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</si>
  <si>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</si>
  <si>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</si>
  <si>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</si>
  <si>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</si>
  <si>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</si>
  <si>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</si>
  <si>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</si>
  <si>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</si>
  <si>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</si>
  <si>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</si>
  <si>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</si>
  <si>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</si>
  <si>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</si>
  <si>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</si>
  <si>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</si>
  <si>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</si>
  <si>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</si>
  <si>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</si>
  <si>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</si>
  <si>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</si>
  <si>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</si>
  <si>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</si>
  <si>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</si>
  <si>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</si>
  <si>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</si>
  <si>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</si>
  <si>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</si>
  <si>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</si>
  <si>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</si>
  <si>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</si>
  <si>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</si>
  <si>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</si>
  <si>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</si>
  <si>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</si>
  <si>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</si>
  <si>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</si>
  <si>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</si>
  <si>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</si>
  <si>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</si>
  <si>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</si>
  <si>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</si>
  <si>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</si>
  <si>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</si>
  <si>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</si>
  <si>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</si>
  <si>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</si>
  <si>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</si>
  <si>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</si>
  <si>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</si>
  <si>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</si>
  <si>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</si>
  <si>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</si>
  <si>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</si>
  <si>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</si>
  <si>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</si>
  <si>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</si>
  <si>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</si>
  <si>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</si>
  <si>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</si>
  <si>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</si>
  <si>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</si>
  <si>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</si>
  <si>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</si>
  <si>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</si>
  <si>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</si>
  <si>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</si>
  <si>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</si>
  <si>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</si>
  <si>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</si>
  <si>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</si>
  <si>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</si>
  <si>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</si>
  <si>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</si>
  <si>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</si>
  <si>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</si>
  <si>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</si>
  <si>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</si>
  <si>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</si>
  <si>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</si>
  <si>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</si>
  <si>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</si>
  <si>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</si>
  <si>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</si>
  <si>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</si>
  <si>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</si>
  <si>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</si>
  <si>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</si>
  <si>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</si>
  <si>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</si>
  <si>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</si>
  <si>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</si>
  <si>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</si>
  <si>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</si>
  <si>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</si>
  <si>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</si>
  <si>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</si>
  <si>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</si>
  <si>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</si>
  <si>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</si>
  <si>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</si>
  <si>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</si>
  <si>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</si>
  <si>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</si>
  <si>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</si>
  <si>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</si>
  <si>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</si>
  <si>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</si>
  <si>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</si>
  <si>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</si>
  <si>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</si>
  <si>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</si>
  <si>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</si>
  <si>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</si>
  <si>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</si>
  <si>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</si>
  <si>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</si>
  <si>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</si>
  <si>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</si>
  <si>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</si>
  <si>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</si>
  <si>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</si>
  <si>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</si>
  <si>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</si>
  <si>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</si>
  <si>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</si>
  <si>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</si>
  <si>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</si>
  <si>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</si>
  <si>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</si>
  <si>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</si>
  <si>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</si>
  <si>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</si>
  <si>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</si>
  <si>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</si>
  <si>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</si>
  <si>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</si>
  <si>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</si>
  <si>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</si>
  <si>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</si>
  <si>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</si>
  <si>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</si>
  <si>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</si>
  <si>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</si>
  <si>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</si>
  <si>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</si>
  <si>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</si>
  <si>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</si>
  <si>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</si>
  <si>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</si>
  <si>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</si>
  <si>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</si>
  <si>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</si>
  <si>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</si>
  <si>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</si>
  <si>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</si>
  <si>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</si>
  <si>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</si>
  <si>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</si>
  <si>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</si>
  <si>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</si>
  <si>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</si>
  <si>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</si>
  <si>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</si>
  <si>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</si>
  <si>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</si>
  <si>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</si>
  <si>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</si>
  <si>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</si>
  <si>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</si>
  <si>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</si>
  <si>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</si>
  <si>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</si>
  <si>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</si>
  <si>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</si>
  <si>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</si>
  <si>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</si>
  <si>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</si>
  <si>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</si>
  <si>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</si>
  <si>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</si>
  <si>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</si>
  <si>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</si>
  <si>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</si>
  <si>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</si>
  <si>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</si>
  <si>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</si>
  <si>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</si>
  <si>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</si>
  <si>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</si>
  <si>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</si>
  <si>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</si>
  <si>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</si>
  <si>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</si>
  <si>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</si>
  <si>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</si>
  <si>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</si>
  <si>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</si>
  <si>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</si>
  <si>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</si>
  <si>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</si>
  <si>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</si>
  <si>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</si>
  <si>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</si>
  <si>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</si>
  <si>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</si>
  <si>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</si>
  <si>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</si>
  <si>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</si>
  <si>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</si>
  <si>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</si>
  <si>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</si>
  <si>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</si>
  <si>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</si>
  <si>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</si>
  <si>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</si>
  <si>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</si>
  <si>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</si>
  <si>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</si>
  <si>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</si>
  <si>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</si>
  <si>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</si>
  <si>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</si>
  <si>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</si>
  <si>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</si>
  <si>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</si>
  <si>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</si>
  <si>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</si>
  <si>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</si>
  <si>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</si>
  <si>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</si>
  <si>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</si>
  <si>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</si>
  <si>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</si>
  <si>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</si>
  <si>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</si>
  <si>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</si>
  <si>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</si>
  <si>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</si>
  <si>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</si>
  <si>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</si>
  <si>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</si>
  <si>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</si>
  <si>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</si>
  <si>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</si>
  <si>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</si>
  <si>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</si>
  <si>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</si>
  <si>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</si>
  <si>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</si>
  <si>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</si>
  <si>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</si>
  <si>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</si>
  <si>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</si>
  <si>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</si>
  <si>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</si>
  <si>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</si>
  <si>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</si>
  <si>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巫山县公共资源交易中心财政拨款收支总表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</si>
  <si>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</si>
  <si>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</si>
  <si>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</si>
  <si>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</si>
  <si>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</si>
  <si>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</si>
  <si>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</si>
  <si>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</si>
  <si>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</si>
  <si>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</si>
  <si>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</si>
  <si>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</si>
  <si>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</si>
  <si>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</si>
  <si>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</si>
  <si>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</si>
  <si>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</si>
  <si>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</si>
  <si>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</si>
  <si>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</si>
  <si>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</si>
  <si>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</si>
  <si>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</si>
  <si>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巫山县公共资源交易中心一般公共预算财政拨款支出预算表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</si>
  <si>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</si>
  <si>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</si>
  <si>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</si>
  <si>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</si>
  <si>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</si>
  <si>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</si>
  <si>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</si>
  <si>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</si>
  <si>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</si>
  <si>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20104</t>
  </si>
  <si>
    <t xml:space="preserve">  发展与改革事务</t>
  </si>
  <si>
    <t xml:space="preserve">    2010450</t>
  </si>
  <si>
    <t xml:space="preserve">    事业运行</t>
  </si>
  <si>
    <t xml:space="preserve">    2010499</t>
  </si>
  <si>
    <t xml:space="preserve">    其他发展与改革事务支出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</si>
  <si>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</si>
  <si>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</si>
  <si>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</si>
  <si>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</si>
  <si>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</si>
  <si>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</si>
  <si>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</si>
  <si>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</si>
  <si>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</si>
  <si>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</si>
  <si>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</si>
  <si>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</si>
  <si>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</si>
  <si>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</si>
  <si>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</si>
  <si>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</si>
  <si>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</si>
  <si>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</si>
  <si>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</si>
  <si>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巫山县公共资源交易中心一般公共预算财政拨款基本支出预算表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</si>
  <si>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</si>
  <si>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</si>
  <si>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</si>
  <si>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</si>
  <si>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</si>
  <si>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</si>
  <si>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</si>
  <si>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</si>
  <si>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</si>
  <si>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</si>
  <si>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</si>
  <si>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</si>
  <si>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</si>
  <si>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</si>
  <si>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</si>
  <si>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</si>
  <si>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</si>
  <si>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</si>
  <si>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</si>
  <si>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</si>
  <si>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</si>
  <si>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</si>
  <si>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</si>
  <si>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</si>
  <si>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</si>
  <si>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</si>
  <si>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</si>
  <si>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</si>
  <si>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</si>
  <si>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</si>
  <si>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</si>
  <si>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</si>
  <si>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</si>
  <si>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</si>
  <si>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</si>
  <si>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</si>
  <si>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</si>
  <si>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</si>
  <si>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</si>
  <si>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</si>
  <si>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</si>
  <si>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</si>
  <si>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</si>
  <si>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</si>
  <si>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</si>
  <si>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</si>
  <si>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</si>
  <si>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</si>
  <si>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</si>
  <si>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</si>
  <si>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</si>
  <si>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</si>
  <si>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</si>
  <si>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</si>
  <si>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</si>
  <si>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</si>
  <si>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</si>
  <si>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</si>
  <si>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</si>
  <si>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</si>
  <si>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</si>
  <si>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</si>
  <si>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</si>
  <si>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</si>
  <si>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</si>
  <si>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</si>
  <si>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</si>
  <si>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</si>
  <si>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</si>
  <si>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</si>
  <si>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</si>
  <si>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</si>
  <si>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</si>
  <si>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</si>
  <si>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</si>
  <si>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</si>
  <si>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</si>
  <si>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</si>
  <si>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</si>
  <si>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</si>
  <si>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</si>
  <si>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</si>
  <si>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</si>
  <si>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</si>
  <si>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</si>
  <si>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</si>
  <si>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</si>
  <si>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</si>
  <si>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</si>
  <si>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</si>
  <si>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</si>
  <si>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</si>
  <si>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</si>
  <si>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</si>
  <si>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</si>
  <si>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</si>
  <si>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</si>
  <si>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</si>
  <si>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</si>
  <si>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</si>
  <si>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</si>
  <si>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</si>
  <si>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</si>
  <si>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</si>
  <si>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</si>
  <si>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</si>
  <si>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巫山县公共资源交易中心一般公共预算“三公”经费支出表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</si>
  <si>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</si>
  <si>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</si>
  <si>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</si>
  <si>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</si>
  <si>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</si>
  <si>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（备注：本单位无“三公”经费预算收支，故此表无数据。）</t>
  </si>
  <si>
    <t>表5</t>
  </si>
  <si>
    <t>巫山县公共资源交易中心政府性基金预算支出表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</si>
  <si>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</si>
  <si>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</si>
  <si>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</si>
  <si>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巫山县公共资源交易中心部门收支总表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</si>
  <si>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</si>
  <si>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</si>
  <si>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</si>
  <si>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</si>
  <si>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</si>
  <si>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</si>
  <si>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</si>
  <si>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</si>
  <si>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</si>
  <si>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</si>
  <si>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</si>
  <si>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</si>
  <si>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</si>
  <si>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</si>
  <si>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巫山县公共资源交易中心部门收入总表</t>
  </si>
  <si>
    <t>科目</t>
  </si>
  <si>
    <t>非教育收费收入预算</t>
  </si>
  <si>
    <t>教育收费收预算入</t>
  </si>
  <si>
    <t>表8</t>
  </si>
  <si>
    <t>巫山县公共资源交易中心部门支出总表</t>
  </si>
  <si>
    <t>上缴上级支出</t>
  </si>
  <si>
    <t>事业单位经营支出</t>
  </si>
  <si>
    <t>对下级单位补助支出</t>
  </si>
  <si>
    <t>表9</t>
  </si>
  <si>
    <t>巫山县公共资源交易中心政府采购预算明细表</t>
  </si>
  <si>
    <t>教育收费收入预算</t>
  </si>
  <si>
    <t>货物类</t>
  </si>
  <si>
    <t>服务类</t>
  </si>
  <si>
    <t>工程类</t>
  </si>
  <si>
    <t>（备注：本单位无政府采购预算收支，故此表无数据。）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</si>
</sst>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7" borderId="23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7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0" borderId="0"/>
    <xf numFmtId="0" fontId="7" fillId="0" borderId="0"/>
    <xf numFmtId="0" fontId="7" fillId="0" borderId="0"/>
    <xf numFmtId="0" fontId="0" fillId="0" borderId="0">
      <alignment vertical="center"/>
    </xf>
    <xf numFmtId="0" fontId="20" fillId="0" borderId="0" applyNumberFormat="0" applyFont="0" applyFill="0" applyBorder="0" applyAlignment="0" applyProtection="0"/>
  </cellStyleXfs>
  <cellXfs count="159">
    <xf numFmtId="0" fontId="0" fillId="0" borderId="0" xfId="0"/>
    <xf numFmtId="0" fontId="0" fillId="0" borderId="0" xfId="0" applyFill="1"/>
    <xf numFmtId="0" fontId="1" fillId="0" borderId="0" xfId="5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left" vertical="center"/>
    </xf>
    <xf numFmtId="0" fontId="0" fillId="0" borderId="1" xfId="0" applyBorder="1"/>
    <xf numFmtId="0" fontId="6" fillId="0" borderId="1" xfId="52" applyFont="1" applyFill="1" applyBorder="1" applyAlignment="1">
      <alignment horizontal="left" vertical="center" indent="2"/>
    </xf>
    <xf numFmtId="0" fontId="7" fillId="0" borderId="0" xfId="53"/>
    <xf numFmtId="0" fontId="1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8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9" fillId="0" borderId="0" xfId="53" applyNumberFormat="1" applyFont="1" applyFill="1" applyAlignment="1" applyProtection="1">
      <alignment horizontal="centerContinuous"/>
    </xf>
    <xf numFmtId="0" fontId="9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0" fillId="0" borderId="0" xfId="53" applyFont="1"/>
    <xf numFmtId="0" fontId="10" fillId="0" borderId="0" xfId="53" applyFont="1" applyFill="1"/>
    <xf numFmtId="0" fontId="10" fillId="0" borderId="0" xfId="53" applyFont="1" applyAlignment="1">
      <alignment horizontal="right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49" fontId="10" fillId="0" borderId="1" xfId="53" applyNumberFormat="1" applyFont="1" applyFill="1" applyBorder="1" applyAlignment="1" applyProtection="1">
      <alignment vertical="center"/>
    </xf>
    <xf numFmtId="176" fontId="10" fillId="0" borderId="1" xfId="53" applyNumberFormat="1" applyFont="1" applyFill="1" applyBorder="1" applyAlignment="1" applyProtection="1">
      <alignment vertical="center"/>
    </xf>
    <xf numFmtId="4" fontId="10" fillId="0" borderId="1" xfId="53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/>
    <xf numFmtId="0" fontId="7" fillId="0" borderId="1" xfId="53" applyFill="1" applyBorder="1"/>
    <xf numFmtId="0" fontId="7" fillId="0" borderId="1" xfId="53" applyBorder="1"/>
    <xf numFmtId="0" fontId="1" fillId="0" borderId="0" xfId="53" applyNumberFormat="1" applyFont="1" applyFill="1" applyAlignment="1" applyProtection="1">
      <alignment horizontal="centerContinuous"/>
    </xf>
    <xf numFmtId="0" fontId="5" fillId="0" borderId="0" xfId="53" applyNumberFormat="1" applyFont="1" applyFill="1" applyAlignment="1" applyProtection="1">
      <alignment horizontal="centerContinuous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4" xfId="53" applyNumberFormat="1" applyFont="1" applyFill="1" applyBorder="1" applyAlignment="1" applyProtection="1">
      <alignment horizontal="center" vertical="center" wrapText="1"/>
    </xf>
    <xf numFmtId="0" fontId="5" fillId="0" borderId="5" xfId="53" applyFont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left" vertical="center" shrinkToFit="1"/>
    </xf>
    <xf numFmtId="0" fontId="11" fillId="0" borderId="7" xfId="0" applyNumberFormat="1" applyFont="1" applyFill="1" applyBorder="1" applyAlignment="1">
      <alignment horizontal="left" vertical="center" shrinkToFit="1"/>
    </xf>
    <xf numFmtId="0" fontId="5" fillId="0" borderId="1" xfId="53" applyFont="1" applyBorder="1" applyAlignment="1">
      <alignment horizontal="center" vertical="center" wrapText="1"/>
    </xf>
    <xf numFmtId="0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9" xfId="53" applyNumberFormat="1" applyFont="1" applyFill="1" applyBorder="1" applyAlignment="1" applyProtection="1">
      <alignment horizontal="center" vertical="center" wrapText="1"/>
    </xf>
    <xf numFmtId="0" fontId="5" fillId="0" borderId="10" xfId="53" applyFont="1" applyBorder="1" applyAlignment="1">
      <alignment horizontal="center" vertical="center" wrapText="1"/>
    </xf>
    <xf numFmtId="0" fontId="5" fillId="0" borderId="11" xfId="53" applyNumberFormat="1" applyFont="1" applyFill="1" applyBorder="1" applyAlignment="1" applyProtection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0" fillId="0" borderId="10" xfId="0" applyNumberFormat="1" applyFont="1" applyFill="1" applyBorder="1" applyAlignment="1"/>
    <xf numFmtId="4" fontId="10" fillId="0" borderId="10" xfId="53" applyNumberFormat="1" applyFont="1" applyFill="1" applyBorder="1" applyAlignment="1" applyProtection="1">
      <alignment horizontal="right" vertical="center" wrapText="1"/>
    </xf>
    <xf numFmtId="4" fontId="10" fillId="0" borderId="6" xfId="53" applyNumberFormat="1" applyFont="1" applyFill="1" applyBorder="1" applyAlignment="1" applyProtection="1">
      <alignment horizontal="right" vertical="center" wrapText="1"/>
    </xf>
    <xf numFmtId="0" fontId="0" fillId="0" borderId="6" xfId="0" applyNumberFormat="1" applyFont="1" applyFill="1" applyBorder="1" applyAlignment="1"/>
    <xf numFmtId="0" fontId="7" fillId="0" borderId="6" xfId="53" applyFill="1" applyBorder="1"/>
    <xf numFmtId="0" fontId="7" fillId="0" borderId="6" xfId="53" applyBorder="1"/>
    <xf numFmtId="0" fontId="12" fillId="0" borderId="0" xfId="53" applyFont="1" applyFill="1" applyAlignment="1">
      <alignment horizontal="right"/>
    </xf>
    <xf numFmtId="0" fontId="10" fillId="0" borderId="12" xfId="53" applyNumberFormat="1" applyFont="1" applyFill="1" applyBorder="1" applyAlignment="1" applyProtection="1">
      <alignment horizontal="right"/>
    </xf>
    <xf numFmtId="0" fontId="5" fillId="0" borderId="10" xfId="53" applyNumberFormat="1" applyFont="1" applyFill="1" applyBorder="1" applyAlignment="1" applyProtection="1">
      <alignment horizontal="center" vertical="center" wrapText="1"/>
    </xf>
    <xf numFmtId="0" fontId="5" fillId="0" borderId="6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Alignment="1">
      <alignment horizontal="right" vertical="center"/>
    </xf>
    <xf numFmtId="0" fontId="11" fillId="0" borderId="0" xfId="53" applyFont="1" applyFill="1" applyAlignment="1">
      <alignment vertical="center"/>
    </xf>
    <xf numFmtId="0" fontId="12" fillId="0" borderId="0" xfId="53" applyFont="1" applyAlignment="1">
      <alignment horizontal="right"/>
    </xf>
    <xf numFmtId="0" fontId="8" fillId="0" borderId="0" xfId="53" applyFont="1" applyFill="1" applyAlignment="1">
      <alignment horizontal="centerContinuous" vertical="center"/>
    </xf>
    <xf numFmtId="0" fontId="13" fillId="0" borderId="0" xfId="53" applyFont="1" applyFill="1" applyAlignment="1">
      <alignment horizontal="centerContinuous" vertical="center"/>
    </xf>
    <xf numFmtId="0" fontId="11" fillId="0" borderId="0" xfId="53" applyFont="1" applyFill="1" applyAlignment="1">
      <alignment horizontal="centerContinuous" vertical="center"/>
    </xf>
    <xf numFmtId="0" fontId="10" fillId="0" borderId="0" xfId="53" applyFont="1" applyFill="1" applyAlignment="1">
      <alignment horizontal="center" vertical="center"/>
    </xf>
    <xf numFmtId="0" fontId="10" fillId="0" borderId="0" xfId="53" applyFont="1" applyFill="1" applyAlignment="1">
      <alignment vertical="center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5" fillId="0" borderId="8" xfId="53" applyNumberFormat="1" applyFont="1" applyFill="1" applyBorder="1" applyAlignment="1" applyProtection="1">
      <alignment horizontal="centerContinuous" vertical="center" wrapText="1"/>
    </xf>
    <xf numFmtId="0" fontId="10" fillId="0" borderId="13" xfId="53" applyFont="1" applyFill="1" applyBorder="1" applyAlignment="1">
      <alignment vertical="center"/>
    </xf>
    <xf numFmtId="4" fontId="10" fillId="0" borderId="5" xfId="53" applyNumberFormat="1" applyFont="1" applyFill="1" applyBorder="1" applyAlignment="1" applyProtection="1">
      <alignment horizontal="right" vertical="center" wrapText="1"/>
    </xf>
    <xf numFmtId="4" fontId="10" fillId="0" borderId="3" xfId="52" applyNumberFormat="1" applyFont="1" applyBorder="1" applyAlignment="1">
      <alignment horizontal="left" vertical="center" wrapText="1"/>
    </xf>
    <xf numFmtId="4" fontId="10" fillId="0" borderId="1" xfId="52" applyNumberFormat="1" applyFont="1" applyBorder="1" applyAlignment="1">
      <alignment horizontal="right" vertical="center" wrapText="1"/>
    </xf>
    <xf numFmtId="0" fontId="10" fillId="0" borderId="4" xfId="53" applyFont="1" applyBorder="1" applyAlignment="1">
      <alignment vertical="center"/>
    </xf>
    <xf numFmtId="0" fontId="10" fillId="0" borderId="4" xfId="53" applyFont="1" applyBorder="1" applyAlignment="1">
      <alignment horizontal="left" vertical="center"/>
    </xf>
    <xf numFmtId="4" fontId="10" fillId="0" borderId="3" xfId="52" applyNumberFormat="1" applyFont="1" applyFill="1" applyBorder="1" applyAlignment="1">
      <alignment horizontal="left" vertical="center" wrapText="1"/>
    </xf>
    <xf numFmtId="0" fontId="10" fillId="0" borderId="4" xfId="53" applyFont="1" applyFill="1" applyBorder="1" applyAlignment="1">
      <alignment vertical="center"/>
    </xf>
    <xf numFmtId="4" fontId="10" fillId="0" borderId="2" xfId="53" applyNumberFormat="1" applyFont="1" applyFill="1" applyBorder="1" applyAlignment="1" applyProtection="1">
      <alignment horizontal="right" vertical="center" wrapText="1"/>
    </xf>
    <xf numFmtId="4" fontId="10" fillId="0" borderId="1" xfId="52" applyNumberFormat="1" applyFont="1" applyFill="1" applyBorder="1" applyAlignment="1">
      <alignment horizontal="left" vertical="center" wrapText="1"/>
    </xf>
    <xf numFmtId="0" fontId="10" fillId="0" borderId="3" xfId="53" applyFont="1" applyBorder="1" applyAlignment="1">
      <alignment vertical="center" wrapText="1"/>
    </xf>
    <xf numFmtId="4" fontId="10" fillId="0" borderId="3" xfId="53" applyNumberFormat="1" applyFont="1" applyBorder="1" applyAlignment="1">
      <alignment vertical="center" wrapText="1"/>
    </xf>
    <xf numFmtId="0" fontId="10" fillId="0" borderId="3" xfId="53" applyFont="1" applyFill="1" applyBorder="1" applyAlignment="1">
      <alignment vertical="center" wrapText="1"/>
    </xf>
    <xf numFmtId="0" fontId="10" fillId="0" borderId="1" xfId="53" applyFont="1" applyBorder="1"/>
    <xf numFmtId="4" fontId="10" fillId="0" borderId="1" xfId="53" applyNumberFormat="1" applyFont="1" applyFill="1" applyBorder="1" applyAlignment="1">
      <alignment horizontal="right" vertical="center" wrapText="1"/>
    </xf>
    <xf numFmtId="0" fontId="10" fillId="0" borderId="1" xfId="53" applyFont="1" applyFill="1" applyBorder="1" applyAlignment="1">
      <alignment vertical="center" wrapText="1"/>
    </xf>
    <xf numFmtId="4" fontId="10" fillId="0" borderId="1" xfId="53" applyNumberFormat="1" applyFont="1" applyBorder="1" applyAlignment="1">
      <alignment vertical="center" wrapText="1"/>
    </xf>
    <xf numFmtId="0" fontId="10" fillId="0" borderId="1" xfId="53" applyNumberFormat="1" applyFont="1" applyFill="1" applyBorder="1" applyAlignment="1" applyProtection="1">
      <alignment horizontal="center" vertical="center"/>
    </xf>
    <xf numFmtId="4" fontId="10" fillId="0" borderId="2" xfId="53" applyNumberFormat="1" applyFont="1" applyFill="1" applyBorder="1" applyAlignment="1">
      <alignment horizontal="right" vertical="center" wrapText="1"/>
    </xf>
    <xf numFmtId="0" fontId="10" fillId="0" borderId="1" xfId="53" applyNumberFormat="1" applyFont="1" applyFill="1" applyBorder="1" applyAlignment="1" applyProtection="1">
      <alignment vertical="center" wrapText="1"/>
    </xf>
    <xf numFmtId="0" fontId="10" fillId="0" borderId="1" xfId="53" applyFont="1" applyFill="1" applyBorder="1" applyAlignment="1">
      <alignment horizontal="center" vertical="center"/>
    </xf>
    <xf numFmtId="4" fontId="10" fillId="0" borderId="8" xfId="53" applyNumberFormat="1" applyFont="1" applyFill="1" applyBorder="1" applyAlignment="1">
      <alignment horizontal="right" vertical="center" wrapText="1"/>
    </xf>
    <xf numFmtId="0" fontId="11" fillId="0" borderId="0" xfId="53" applyFont="1" applyFill="1"/>
    <xf numFmtId="0" fontId="8" fillId="0" borderId="0" xfId="53" applyFont="1" applyFill="1" applyAlignment="1">
      <alignment horizontal="centerContinuous"/>
    </xf>
    <xf numFmtId="0" fontId="14" fillId="0" borderId="0" xfId="53" applyFont="1" applyAlignment="1">
      <alignment horizontal="centerContinuous"/>
    </xf>
    <xf numFmtId="0" fontId="5" fillId="0" borderId="0" xfId="53" applyFont="1" applyFill="1" applyAlignment="1">
      <alignment horizontal="centerContinuous"/>
    </xf>
    <xf numFmtId="0" fontId="5" fillId="0" borderId="0" xfId="53" applyFont="1" applyAlignment="1">
      <alignment horizontal="centerContinuous"/>
    </xf>
    <xf numFmtId="0" fontId="5" fillId="0" borderId="0" xfId="53" applyFont="1" applyAlignment="1">
      <alignment horizontal="right"/>
    </xf>
    <xf numFmtId="0" fontId="5" fillId="0" borderId="4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49" fontId="10" fillId="0" borderId="4" xfId="53" applyNumberFormat="1" applyFont="1" applyFill="1" applyBorder="1" applyAlignment="1" applyProtection="1">
      <alignment horizontal="left" vertical="center"/>
    </xf>
    <xf numFmtId="176" fontId="10" fillId="0" borderId="1" xfId="53" applyNumberFormat="1" applyFont="1" applyFill="1" applyBorder="1" applyAlignment="1" applyProtection="1">
      <alignment horizontal="left" vertical="center"/>
    </xf>
    <xf numFmtId="4" fontId="10" fillId="0" borderId="14" xfId="53" applyNumberFormat="1" applyFont="1" applyFill="1" applyBorder="1" applyAlignment="1" applyProtection="1">
      <alignment horizontal="right" vertical="center" wrapText="1"/>
    </xf>
    <xf numFmtId="4" fontId="10" fillId="0" borderId="4" xfId="53" applyNumberFormat="1" applyFont="1" applyFill="1" applyBorder="1" applyAlignment="1" applyProtection="1">
      <alignment horizontal="right" vertical="center" wrapText="1"/>
    </xf>
    <xf numFmtId="0" fontId="15" fillId="0" borderId="0" xfId="53" applyFont="1" applyFill="1"/>
    <xf numFmtId="0" fontId="8" fillId="0" borderId="0" xfId="53" applyFont="1" applyFill="1" applyAlignment="1">
      <alignment horizontal="left"/>
    </xf>
    <xf numFmtId="0" fontId="14" fillId="0" borderId="0" xfId="53" applyFont="1" applyFill="1" applyAlignment="1">
      <alignment horizontal="centerContinuous"/>
    </xf>
    <xf numFmtId="0" fontId="11" fillId="0" borderId="0" xfId="53" applyFont="1"/>
    <xf numFmtId="0" fontId="5" fillId="0" borderId="13" xfId="53" applyNumberFormat="1" applyFont="1" applyFill="1" applyBorder="1" applyAlignment="1" applyProtection="1">
      <alignment horizontal="center" vertical="center"/>
    </xf>
    <xf numFmtId="0" fontId="5" fillId="0" borderId="15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" vertical="center" wrapText="1"/>
    </xf>
    <xf numFmtId="0" fontId="5" fillId="0" borderId="16" xfId="53" applyNumberFormat="1" applyFont="1" applyFill="1" applyBorder="1" applyAlignment="1" applyProtection="1">
      <alignment horizontal="center" vertical="center" wrapText="1"/>
    </xf>
    <xf numFmtId="4" fontId="10" fillId="0" borderId="3" xfId="53" applyNumberFormat="1" applyFont="1" applyFill="1" applyBorder="1" applyAlignment="1" applyProtection="1">
      <alignment horizontal="right" vertical="center" wrapText="1"/>
    </xf>
    <xf numFmtId="0" fontId="12" fillId="0" borderId="0" xfId="53" applyFont="1" applyAlignment="1">
      <alignment horizontal="center" vertical="center"/>
    </xf>
    <xf numFmtId="0" fontId="12" fillId="0" borderId="0" xfId="53" applyFont="1" applyAlignment="1">
      <alignment horizontal="right" vertical="center"/>
    </xf>
    <xf numFmtId="49" fontId="8" fillId="0" borderId="0" xfId="53" applyNumberFormat="1" applyFont="1" applyFill="1" applyAlignment="1" applyProtection="1">
      <alignment horizontal="centerContinuous"/>
    </xf>
    <xf numFmtId="0" fontId="14" fillId="0" borderId="0" xfId="53" applyNumberFormat="1" applyFont="1" applyFill="1" applyAlignment="1" applyProtection="1">
      <alignment horizontal="centerContinuous"/>
    </xf>
    <xf numFmtId="0" fontId="10" fillId="0" borderId="0" xfId="53" applyFont="1" applyAlignment="1">
      <alignment horizontal="right" vertical="center"/>
    </xf>
    <xf numFmtId="49" fontId="10" fillId="0" borderId="1" xfId="53" applyNumberFormat="1" applyFont="1" applyFill="1" applyBorder="1" applyAlignment="1" applyProtection="1"/>
    <xf numFmtId="176" fontId="10" fillId="0" borderId="1" xfId="53" applyNumberFormat="1" applyFont="1" applyFill="1" applyBorder="1" applyAlignment="1" applyProtection="1">
      <alignment horizontal="center" vertical="center"/>
    </xf>
    <xf numFmtId="0" fontId="10" fillId="0" borderId="1" xfId="53" applyFont="1" applyFill="1" applyBorder="1" applyAlignment="1">
      <alignment vertical="center"/>
    </xf>
    <xf numFmtId="0" fontId="10" fillId="0" borderId="1" xfId="53" applyFont="1" applyBorder="1" applyAlignment="1">
      <alignment vertical="center"/>
    </xf>
    <xf numFmtId="0" fontId="10" fillId="0" borderId="0" xfId="53" applyNumberFormat="1" applyFont="1" applyFill="1" applyAlignment="1" applyProtection="1">
      <alignment horizontal="right"/>
    </xf>
    <xf numFmtId="0" fontId="11" fillId="0" borderId="6" xfId="17" applyNumberFormat="1" applyFont="1" applyFill="1" applyBorder="1" applyAlignment="1">
      <alignment horizontal="left" vertical="center" shrinkToFit="1"/>
    </xf>
    <xf numFmtId="177" fontId="10" fillId="0" borderId="12" xfId="53" applyNumberFormat="1" applyFont="1" applyFill="1" applyBorder="1" applyAlignment="1" applyProtection="1">
      <alignment horizontal="center" vertical="center"/>
    </xf>
    <xf numFmtId="177" fontId="10" fillId="0" borderId="8" xfId="53" applyNumberFormat="1" applyFont="1" applyFill="1" applyBorder="1" applyAlignment="1" applyProtection="1">
      <alignment horizontal="center" vertical="center"/>
    </xf>
    <xf numFmtId="177" fontId="10" fillId="0" borderId="17" xfId="53" applyNumberFormat="1" applyFont="1" applyFill="1" applyBorder="1" applyAlignment="1" applyProtection="1">
      <alignment horizontal="center" vertical="center"/>
    </xf>
    <xf numFmtId="0" fontId="11" fillId="0" borderId="0" xfId="52" applyFont="1"/>
    <xf numFmtId="0" fontId="7" fillId="0" borderId="0" xfId="52" applyAlignment="1">
      <alignment wrapText="1"/>
    </xf>
    <xf numFmtId="0" fontId="7" fillId="0" borderId="0" xfId="52"/>
    <xf numFmtId="0" fontId="11" fillId="0" borderId="0" xfId="52" applyFont="1" applyAlignment="1">
      <alignment wrapText="1"/>
    </xf>
    <xf numFmtId="0" fontId="8" fillId="0" borderId="0" xfId="52" applyNumberFormat="1" applyFont="1" applyFill="1" applyAlignment="1" applyProtection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Fill="1" applyAlignment="1">
      <alignment wrapText="1"/>
    </xf>
    <xf numFmtId="0" fontId="10" fillId="0" borderId="0" xfId="52" applyFont="1" applyFill="1" applyAlignment="1">
      <alignment wrapText="1"/>
    </xf>
    <xf numFmtId="0" fontId="10" fillId="0" borderId="0" xfId="52" applyFont="1" applyAlignment="1">
      <alignment wrapText="1"/>
    </xf>
    <xf numFmtId="0" fontId="10" fillId="0" borderId="0" xfId="52" applyNumberFormat="1" applyFont="1" applyFill="1" applyAlignment="1" applyProtection="1">
      <alignment horizontal="right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10" fillId="0" borderId="8" xfId="52" applyFont="1" applyBorder="1" applyAlignment="1">
      <alignment horizontal="center" vertical="center"/>
    </xf>
    <xf numFmtId="4" fontId="10" fillId="0" borderId="5" xfId="52" applyNumberFormat="1" applyFont="1" applyFill="1" applyBorder="1" applyAlignment="1">
      <alignment horizontal="right" vertical="center" wrapText="1"/>
    </xf>
    <xf numFmtId="4" fontId="10" fillId="0" borderId="8" xfId="52" applyNumberFormat="1" applyFont="1" applyBorder="1" applyAlignment="1">
      <alignment horizontal="left" vertical="center"/>
    </xf>
    <xf numFmtId="4" fontId="10" fillId="0" borderId="8" xfId="52" applyNumberFormat="1" applyFont="1" applyBorder="1" applyAlignment="1">
      <alignment horizontal="right" vertical="center"/>
    </xf>
    <xf numFmtId="0" fontId="10" fillId="0" borderId="4" xfId="52" applyFont="1" applyFill="1" applyBorder="1" applyAlignment="1">
      <alignment horizontal="left" vertical="center"/>
    </xf>
    <xf numFmtId="4" fontId="10" fillId="0" borderId="2" xfId="52" applyNumberFormat="1" applyFont="1" applyFill="1" applyBorder="1" applyAlignment="1" applyProtection="1">
      <alignment horizontal="right" vertical="center" wrapText="1"/>
    </xf>
    <xf numFmtId="4" fontId="10" fillId="0" borderId="1" xfId="52" applyNumberFormat="1" applyFont="1" applyFill="1" applyBorder="1" applyAlignment="1" applyProtection="1">
      <alignment horizontal="right" vertical="center" wrapText="1"/>
    </xf>
    <xf numFmtId="0" fontId="10" fillId="0" borderId="4" xfId="52" applyFont="1" applyBorder="1" applyAlignment="1">
      <alignment horizontal="left" vertical="center"/>
    </xf>
    <xf numFmtId="4" fontId="10" fillId="0" borderId="8" xfId="52" applyNumberFormat="1" applyFont="1" applyFill="1" applyBorder="1" applyAlignment="1" applyProtection="1">
      <alignment horizontal="right" vertical="center" wrapText="1"/>
    </xf>
    <xf numFmtId="0" fontId="10" fillId="0" borderId="1" xfId="52" applyFont="1" applyBorder="1" applyAlignment="1">
      <alignment horizontal="center" vertical="center"/>
    </xf>
    <xf numFmtId="4" fontId="10" fillId="0" borderId="1" xfId="52" applyNumberFormat="1" applyFont="1" applyBorder="1" applyAlignment="1">
      <alignment horizontal="center" vertical="center"/>
    </xf>
    <xf numFmtId="4" fontId="10" fillId="0" borderId="1" xfId="52" applyNumberFormat="1" applyFont="1" applyFill="1" applyBorder="1" applyAlignment="1">
      <alignment horizontal="right" vertical="center" wrapText="1"/>
    </xf>
    <xf numFmtId="4" fontId="10" fillId="0" borderId="1" xfId="52" applyNumberFormat="1" applyFont="1" applyFill="1" applyBorder="1" applyAlignment="1" applyProtection="1">
      <alignment horizontal="right" vertical="center"/>
    </xf>
    <xf numFmtId="4" fontId="10" fillId="0" borderId="1" xfId="52" applyNumberFormat="1" applyFont="1" applyBorder="1" applyAlignment="1">
      <alignment horizontal="right" vertical="center"/>
    </xf>
    <xf numFmtId="4" fontId="10" fillId="0" borderId="1" xfId="52" applyNumberFormat="1" applyFont="1" applyFill="1" applyBorder="1" applyAlignment="1">
      <alignment horizontal="right" vertical="center"/>
    </xf>
    <xf numFmtId="4" fontId="10" fillId="0" borderId="1" xfId="52" applyNumberFormat="1" applyFont="1" applyFill="1" applyBorder="1" applyAlignment="1">
      <alignment horizontal="center" vertical="center"/>
    </xf>
    <xf numFmtId="0" fontId="7" fillId="0" borderId="18" xfId="52" applyBorder="1" applyAlignment="1">
      <alignment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3.2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3.2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3.2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3.2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3.2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3.2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3.2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3.2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3.2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3.2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3.2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3.2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3.2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3.2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3.2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3.2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3.2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3.2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3.2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3.2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3.2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3.2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3.2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3.2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3.2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3.2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3.2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3.2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3.2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3.2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3.2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3.2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3.2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3.2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3.2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3.2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3.2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3.2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3.2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3.2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3.2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3.2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3.2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3.2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3.2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3.2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3.2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3.2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3.2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3.2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3.2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3.2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3.2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3.2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3.2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3.2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3.2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3.2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3.2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3.2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3.2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3.2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3.2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3.2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3.2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3.2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3.2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3.2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3.2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3.2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3.2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3.2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3.2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3.2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3.2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3.2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3.2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3.2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3.2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3.2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3.2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3.2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3.2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3.2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3.2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3.2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3.2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3.2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3.2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3.2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3.2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3.2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3.2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3.2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3.2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3.2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3.2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3.2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3.2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3.2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3.2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3.2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3.2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3.2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3.2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3.2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3.2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3.2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3.2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3.2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3.2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3.2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3.2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3.2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3.2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3.2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3.2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3.2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3.2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3.2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3.2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3.2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3.2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3.2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3.2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3.2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3.2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3.2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3.2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3.2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3.2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3.2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3.2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3.2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3.2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3.2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3.2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3.2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3.2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3.2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3.2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3.2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3.2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3.2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3.2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3.2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3.2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3.2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3.2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3.2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3.2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3.2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3.2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3.2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3.2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3.2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3.2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3.2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3.2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3.2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3.2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3.2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3.2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3.2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3.2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3.2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3.2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3.2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3.2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3.2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3.2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3.2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3.2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3.2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3.2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3.2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3.2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3.2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3.2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3.2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3.2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3.2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3.2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3.2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3.2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3.2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3.2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3.2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3.2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3.2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3.2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3.2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3.2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3.2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3.2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3.2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3.2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3.2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3.2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3.2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3.2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3.2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3.2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3.2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3.2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3.2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3.2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3.2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3.2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3.2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3.2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3.2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3.2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3.2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3.2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3.2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3.2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3.2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3.2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3.2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3.2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3.2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3.2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3.2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3.2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3.2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3.2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3.2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3.2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3.2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3.2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3.2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3.2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3.2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3.2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3.2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3.2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3.2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3.2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3.2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3.2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3.2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3.2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3.2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3.2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3.2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3.2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3.2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3.2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3.2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3.2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3.2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3.2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3.2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3.2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4" sqref="C14"/>
    </sheetView>
  </sheetViews>
  <sheetFormatPr defaultColWidth="9" defaultRowHeight="14.25"/>
  <cols>
    <col min="1" max="1" width="18.5" customWidth="1"/>
    <col min="2" max="2" width="14.125" customWidth="1"/>
    <col min="3" max="3" width="12.5" customWidth="1"/>
    <col min="4" max="5" width="16" customWidth="1"/>
    <col min="6" max="6" width="14.75" customWidth="1"/>
    <col min="9" max="11" width="9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514</v>
      </c>
      <c r="B1" s="3"/>
      <c r="C1" s="3"/>
      <c r="D1" s="3"/>
      <c r="E1" s="3"/>
      <c r="F1" s="3"/>
    </row>
    <row r="2" ht="36.75" customHeight="1" spans="1:11">
      <c r="A2" s="4" t="s">
        <v>515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501</v>
      </c>
      <c r="D4" s="6" t="s">
        <v>491</v>
      </c>
      <c r="E4" s="6" t="s">
        <v>492</v>
      </c>
      <c r="F4" s="6" t="s">
        <v>493</v>
      </c>
      <c r="G4" s="6" t="s">
        <v>494</v>
      </c>
      <c r="H4" s="6"/>
      <c r="I4" s="6" t="s">
        <v>495</v>
      </c>
      <c r="J4" s="6" t="s">
        <v>496</v>
      </c>
      <c r="K4" s="6" t="s">
        <v>499</v>
      </c>
    </row>
    <row r="5" s="1" customFormat="1" ht="54" customHeight="1" spans="1:11">
      <c r="A5" s="5"/>
      <c r="B5" s="6"/>
      <c r="C5" s="6"/>
      <c r="D5" s="6"/>
      <c r="E5" s="6"/>
      <c r="F5" s="6"/>
      <c r="G5" s="6" t="s">
        <v>507</v>
      </c>
      <c r="H5" s="6" t="s">
        <v>516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18.75" spans="1:11">
      <c r="A7" s="9" t="s">
        <v>517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18.75" spans="1:11">
      <c r="A8" s="9" t="s">
        <v>518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18.75" spans="1:11">
      <c r="A9" s="9" t="s">
        <v>519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48" customHeight="1" spans="1:1">
      <c r="A10" t="s">
        <v>520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9" sqref="D19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42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230.11</v>
      </c>
      <c r="C7" s="136" t="s">
        <v>323</v>
      </c>
      <c r="D7" s="137">
        <f>SUM(D8:D12)</f>
        <v>230.11</v>
      </c>
      <c r="E7" s="137">
        <f>SUM(E8:E12)</f>
        <v>230.11</v>
      </c>
      <c r="F7" s="137"/>
      <c r="G7" s="137"/>
    </row>
    <row r="8" s="122" customFormat="1" customHeight="1" spans="1:7">
      <c r="A8" s="138" t="s">
        <v>324</v>
      </c>
      <c r="B8" s="139">
        <f>150.11+80</f>
        <v>230.11</v>
      </c>
      <c r="C8" s="66" t="s">
        <v>325</v>
      </c>
      <c r="D8" s="67">
        <v>201.38</v>
      </c>
      <c r="E8" s="67">
        <v>201.38</v>
      </c>
      <c r="F8" s="67"/>
      <c r="G8" s="67"/>
    </row>
    <row r="9" s="122" customFormat="1" customHeight="1" spans="1:7">
      <c r="A9" s="138" t="s">
        <v>326</v>
      </c>
      <c r="B9" s="140"/>
      <c r="C9" s="66" t="s">
        <v>327</v>
      </c>
      <c r="D9" s="67">
        <v>14.99</v>
      </c>
      <c r="E9" s="67">
        <v>14.99</v>
      </c>
      <c r="F9" s="67"/>
      <c r="G9" s="67"/>
    </row>
    <row r="10" s="122" customFormat="1" customHeight="1" spans="1:7">
      <c r="A10" s="141" t="s">
        <v>328</v>
      </c>
      <c r="B10" s="142"/>
      <c r="C10" s="70" t="s">
        <v>329</v>
      </c>
      <c r="D10" s="67">
        <v>6.24</v>
      </c>
      <c r="E10" s="67">
        <v>6.24</v>
      </c>
      <c r="F10" s="67"/>
      <c r="G10" s="67"/>
    </row>
    <row r="11" s="122" customFormat="1" customHeight="1" spans="1:7">
      <c r="A11" s="143" t="s">
        <v>330</v>
      </c>
      <c r="B11" s="135"/>
      <c r="C11" s="73" t="s">
        <v>331</v>
      </c>
      <c r="D11" s="67">
        <v>7.5</v>
      </c>
      <c r="E11" s="67">
        <v>7.5</v>
      </c>
      <c r="F11" s="67"/>
      <c r="G11" s="67"/>
    </row>
    <row r="12" s="122" customFormat="1" customHeight="1" spans="1:7">
      <c r="A12" s="141" t="s">
        <v>324</v>
      </c>
      <c r="B12" s="139"/>
      <c r="C12" s="70"/>
      <c r="D12" s="67"/>
      <c r="E12" s="67"/>
      <c r="F12" s="67"/>
      <c r="G12" s="67"/>
    </row>
    <row r="13" s="122" customFormat="1" customHeight="1" spans="1:7">
      <c r="A13" s="141" t="s">
        <v>326</v>
      </c>
      <c r="B13" s="140"/>
      <c r="C13" s="70"/>
      <c r="D13" s="67"/>
      <c r="E13" s="67"/>
      <c r="F13" s="67"/>
      <c r="G13" s="67"/>
    </row>
    <row r="14" s="122" customFormat="1" customHeight="1" spans="1:13">
      <c r="A14" s="138" t="s">
        <v>328</v>
      </c>
      <c r="B14" s="142"/>
      <c r="C14" s="70"/>
      <c r="D14" s="67"/>
      <c r="E14" s="67"/>
      <c r="F14" s="67"/>
      <c r="G14" s="67"/>
      <c r="M14" s="151"/>
    </row>
    <row r="15" s="122" customFormat="1" customHeight="1" spans="1:7">
      <c r="A15" s="143"/>
      <c r="B15" s="144"/>
      <c r="C15" s="73"/>
      <c r="D15" s="145"/>
      <c r="E15" s="145"/>
      <c r="F15" s="145"/>
      <c r="G15" s="145"/>
    </row>
    <row r="16" s="122" customFormat="1" customHeight="1" spans="1:7">
      <c r="A16" s="143"/>
      <c r="B16" s="144"/>
      <c r="C16" s="144" t="s">
        <v>332</v>
      </c>
      <c r="D16" s="146">
        <f>E16+F16+G16</f>
        <v>0</v>
      </c>
      <c r="E16" s="147">
        <f>B8+B12-E7</f>
        <v>0</v>
      </c>
      <c r="F16" s="147">
        <f>B9+B13-F7</f>
        <v>0</v>
      </c>
      <c r="G16" s="147">
        <f>B10+B14-G7</f>
        <v>0</v>
      </c>
    </row>
    <row r="17" s="122" customFormat="1" customHeight="1" spans="1:7">
      <c r="A17" s="143"/>
      <c r="B17" s="144"/>
      <c r="C17" s="144"/>
      <c r="D17" s="147"/>
      <c r="E17" s="147"/>
      <c r="F17" s="147"/>
      <c r="G17" s="148"/>
    </row>
    <row r="18" s="122" customFormat="1" customHeight="1" spans="1:7">
      <c r="A18" s="143" t="s">
        <v>333</v>
      </c>
      <c r="B18" s="149">
        <f>B7+B11</f>
        <v>230.11</v>
      </c>
      <c r="C18" s="149" t="s">
        <v>334</v>
      </c>
      <c r="D18" s="147">
        <f>SUM(D7+D16)</f>
        <v>230.11</v>
      </c>
      <c r="E18" s="147">
        <f>SUM(E7+E16)</f>
        <v>230.11</v>
      </c>
      <c r="F18" s="147">
        <f>SUM(F7+F16)</f>
        <v>0</v>
      </c>
      <c r="G18" s="147">
        <f>SUM(G7+G16)</f>
        <v>0</v>
      </c>
    </row>
    <row r="19" customHeight="1" spans="1:6">
      <c r="A19" s="150"/>
      <c r="B19" s="150"/>
      <c r="C19" s="150"/>
      <c r="D19" s="150"/>
      <c r="E19" s="150"/>
      <c r="F19" s="150"/>
    </row>
  </sheetData>
  <mergeCells count="2">
    <mergeCell ref="A5:B5"/>
    <mergeCell ref="C5:G5"/>
  </mergeCells>
  <printOptions horizontalCentered="1"/>
  <pageMargins left="0" right="0" top="0.590551181102362" bottom="0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C21" sqref="C7:E21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3.6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.75" customHeight="1" spans="1:5">
      <c r="A2" s="110" t="s">
        <v>336</v>
      </c>
      <c r="B2" s="88"/>
      <c r="C2" s="88"/>
      <c r="D2" s="88"/>
      <c r="E2" s="88"/>
    </row>
    <row r="3" ht="20.1" customHeight="1" spans="1:5">
      <c r="A3" s="101"/>
      <c r="B3" s="88"/>
      <c r="C3" s="88"/>
      <c r="D3" s="88"/>
      <c r="E3" s="88"/>
    </row>
    <row r="4" ht="20.1" customHeight="1" spans="1:5">
      <c r="A4" s="19"/>
      <c r="B4" s="18"/>
      <c r="C4" s="18"/>
      <c r="D4" s="18"/>
      <c r="E4" s="117" t="s">
        <v>313</v>
      </c>
    </row>
    <row r="5" ht="20.1" customHeight="1" spans="1:5">
      <c r="A5" s="31" t="s">
        <v>337</v>
      </c>
      <c r="B5" s="31"/>
      <c r="C5" s="31" t="s">
        <v>338</v>
      </c>
      <c r="D5" s="31"/>
      <c r="E5" s="31"/>
    </row>
    <row r="6" ht="20.1" customHeight="1" spans="1:5">
      <c r="A6" s="62" t="s">
        <v>339</v>
      </c>
      <c r="B6" s="62" t="s">
        <v>340</v>
      </c>
      <c r="C6" s="62" t="s">
        <v>341</v>
      </c>
      <c r="D6" s="62" t="s">
        <v>342</v>
      </c>
      <c r="E6" s="62" t="s">
        <v>343</v>
      </c>
    </row>
    <row r="7" s="10" customFormat="1" ht="20.1" customHeight="1" spans="1:5">
      <c r="A7" s="118" t="s">
        <v>318</v>
      </c>
      <c r="B7" s="118"/>
      <c r="C7" s="119">
        <v>230.11</v>
      </c>
      <c r="D7" s="120">
        <v>150.11</v>
      </c>
      <c r="E7" s="121">
        <v>80</v>
      </c>
    </row>
    <row r="8" s="10" customFormat="1" ht="20.1" customHeight="1" spans="1:5">
      <c r="A8" s="118" t="s">
        <v>344</v>
      </c>
      <c r="B8" s="118" t="s">
        <v>345</v>
      </c>
      <c r="C8" s="119">
        <f>SUM(D8:E8)</f>
        <v>201.38</v>
      </c>
      <c r="D8" s="120">
        <v>121.38</v>
      </c>
      <c r="E8" s="121">
        <v>80</v>
      </c>
    </row>
    <row r="9" s="10" customFormat="1" ht="20.1" customHeight="1" spans="1:5">
      <c r="A9" s="118" t="s">
        <v>346</v>
      </c>
      <c r="B9" s="118" t="s">
        <v>347</v>
      </c>
      <c r="C9" s="119">
        <f t="shared" ref="C9:C21" si="0">SUM(D9:E9)</f>
        <v>0</v>
      </c>
      <c r="D9" s="120"/>
      <c r="E9" s="121"/>
    </row>
    <row r="10" s="10" customFormat="1" ht="20.1" customHeight="1" spans="1:5">
      <c r="A10" s="118" t="s">
        <v>348</v>
      </c>
      <c r="B10" s="118" t="s">
        <v>349</v>
      </c>
      <c r="C10" s="119">
        <f t="shared" si="0"/>
        <v>121.38</v>
      </c>
      <c r="D10" s="120">
        <v>121.38</v>
      </c>
      <c r="E10" s="121"/>
    </row>
    <row r="11" s="10" customFormat="1" ht="20.1" customHeight="1" spans="1:5">
      <c r="A11" s="118" t="s">
        <v>350</v>
      </c>
      <c r="B11" s="118" t="s">
        <v>351</v>
      </c>
      <c r="C11" s="119">
        <f t="shared" si="0"/>
        <v>80</v>
      </c>
      <c r="D11" s="120"/>
      <c r="E11" s="121">
        <v>80</v>
      </c>
    </row>
    <row r="12" s="10" customFormat="1" ht="20.1" customHeight="1" spans="1:5">
      <c r="A12" s="118" t="s">
        <v>352</v>
      </c>
      <c r="B12" s="118" t="s">
        <v>327</v>
      </c>
      <c r="C12" s="119">
        <f t="shared" si="0"/>
        <v>14.99</v>
      </c>
      <c r="D12" s="120">
        <f>SUM(D13:D15)</f>
        <v>14.99</v>
      </c>
      <c r="E12" s="121"/>
    </row>
    <row r="13" s="10" customFormat="1" ht="20.1" customHeight="1" spans="1:5">
      <c r="A13" s="118" t="s">
        <v>353</v>
      </c>
      <c r="B13" s="118" t="s">
        <v>354</v>
      </c>
      <c r="C13" s="119">
        <f t="shared" si="0"/>
        <v>0</v>
      </c>
      <c r="D13" s="120"/>
      <c r="E13" s="121"/>
    </row>
    <row r="14" s="10" customFormat="1" ht="20.1" customHeight="1" spans="1:5">
      <c r="A14" s="118" t="s">
        <v>355</v>
      </c>
      <c r="B14" s="118" t="s">
        <v>356</v>
      </c>
      <c r="C14" s="119">
        <f t="shared" si="0"/>
        <v>9.99</v>
      </c>
      <c r="D14" s="120">
        <v>9.99</v>
      </c>
      <c r="E14" s="121"/>
    </row>
    <row r="15" s="10" customFormat="1" ht="20.1" customHeight="1" spans="1:5">
      <c r="A15" s="118" t="s">
        <v>357</v>
      </c>
      <c r="B15" s="118" t="s">
        <v>358</v>
      </c>
      <c r="C15" s="119">
        <f t="shared" si="0"/>
        <v>5</v>
      </c>
      <c r="D15" s="120">
        <v>5</v>
      </c>
      <c r="E15" s="121"/>
    </row>
    <row r="16" s="10" customFormat="1" ht="20.1" customHeight="1" spans="1:5">
      <c r="A16" s="118" t="s">
        <v>359</v>
      </c>
      <c r="B16" s="118" t="s">
        <v>329</v>
      </c>
      <c r="C16" s="119">
        <f t="shared" si="0"/>
        <v>6.24</v>
      </c>
      <c r="D16" s="120">
        <v>6.24</v>
      </c>
      <c r="E16" s="121"/>
    </row>
    <row r="17" s="10" customFormat="1" ht="20.1" customHeight="1" spans="1:5">
      <c r="A17" s="118" t="s">
        <v>360</v>
      </c>
      <c r="B17" s="118" t="s">
        <v>361</v>
      </c>
      <c r="C17" s="119">
        <f t="shared" si="0"/>
        <v>0</v>
      </c>
      <c r="D17" s="120"/>
      <c r="E17" s="121"/>
    </row>
    <row r="18" s="10" customFormat="1" ht="20.1" customHeight="1" spans="1:5">
      <c r="A18" s="118" t="s">
        <v>362</v>
      </c>
      <c r="B18" s="118" t="s">
        <v>363</v>
      </c>
      <c r="C18" s="119">
        <f t="shared" si="0"/>
        <v>6.24</v>
      </c>
      <c r="D18" s="120">
        <v>6.24</v>
      </c>
      <c r="E18" s="121"/>
    </row>
    <row r="19" s="10" customFormat="1" ht="20.1" customHeight="1" spans="1:5">
      <c r="A19" s="118" t="s">
        <v>364</v>
      </c>
      <c r="B19" s="118" t="s">
        <v>331</v>
      </c>
      <c r="C19" s="119">
        <f t="shared" si="0"/>
        <v>7.5</v>
      </c>
      <c r="D19" s="120">
        <v>7.5</v>
      </c>
      <c r="E19" s="121"/>
    </row>
    <row r="20" s="10" customFormat="1" ht="20.1" customHeight="1" spans="1:5">
      <c r="A20" s="118" t="s">
        <v>365</v>
      </c>
      <c r="B20" s="118" t="s">
        <v>366</v>
      </c>
      <c r="C20" s="119">
        <f t="shared" si="0"/>
        <v>0</v>
      </c>
      <c r="D20" s="120"/>
      <c r="E20" s="121"/>
    </row>
    <row r="21" s="10" customFormat="1" ht="20.1" customHeight="1" spans="1:5">
      <c r="A21" s="118" t="s">
        <v>367</v>
      </c>
      <c r="B21" s="118" t="s">
        <v>368</v>
      </c>
      <c r="C21" s="119">
        <f t="shared" si="0"/>
        <v>7.5</v>
      </c>
      <c r="D21" s="120">
        <v>7.5</v>
      </c>
      <c r="E21" s="121"/>
    </row>
    <row r="22" ht="20.1" customHeight="1" spans="1:5">
      <c r="A22" s="99" t="s">
        <v>369</v>
      </c>
      <c r="B22" s="12"/>
      <c r="C22" s="12"/>
      <c r="D22" s="12"/>
      <c r="E22" s="12"/>
    </row>
    <row r="23" customHeight="1" spans="1:5">
      <c r="A23" s="12"/>
      <c r="B23" s="12"/>
      <c r="C23" s="12"/>
      <c r="D23" s="12"/>
      <c r="E23" s="12"/>
    </row>
    <row r="24" customHeight="1" spans="1:5">
      <c r="A24" s="12"/>
      <c r="B24" s="12"/>
      <c r="C24" s="12"/>
      <c r="D24" s="12"/>
      <c r="E24" s="12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D26" s="12"/>
      <c r="E26" s="12"/>
    </row>
    <row r="27" customHeight="1" spans="1:5">
      <c r="A27" s="12"/>
      <c r="B27" s="12"/>
      <c r="D27" s="12"/>
      <c r="E27" s="12"/>
    </row>
    <row r="28" s="12" customFormat="1" customHeight="1"/>
    <row r="29" customHeight="1" spans="1:2">
      <c r="A29" s="12"/>
      <c r="B29" s="12"/>
    </row>
    <row r="30" customHeight="1" spans="1:4">
      <c r="A30" s="12"/>
      <c r="B30" s="12"/>
      <c r="D30" s="12"/>
    </row>
    <row r="31" customHeight="1" spans="1:2">
      <c r="A31" s="12"/>
      <c r="B31" s="12"/>
    </row>
    <row r="32" customHeight="1" spans="1:2">
      <c r="A32" s="12"/>
      <c r="B32" s="12"/>
    </row>
    <row r="33" customHeight="1" spans="2:3">
      <c r="B33" s="12"/>
      <c r="C33" s="12"/>
    </row>
    <row r="35" customHeight="1" spans="1:1">
      <c r="A35" s="12"/>
    </row>
    <row r="37" customHeight="1" spans="2:2">
      <c r="B37" s="12"/>
    </row>
    <row r="38" customHeight="1" spans="2:2">
      <c r="B38" s="1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workbookViewId="0">
      <selection activeCell="C21" sqref="C21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370</v>
      </c>
      <c r="E1" s="109"/>
    </row>
    <row r="2" ht="36" customHeight="1" spans="1:5">
      <c r="A2" s="110" t="s">
        <v>371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102" customFormat="1" customHeight="1" spans="1:5">
      <c r="A4" s="19"/>
      <c r="B4" s="18"/>
      <c r="C4" s="18"/>
      <c r="D4" s="18"/>
      <c r="E4" s="112" t="s">
        <v>313</v>
      </c>
    </row>
    <row r="5" s="102" customFormat="1" customHeight="1" spans="1:5">
      <c r="A5" s="31" t="s">
        <v>372</v>
      </c>
      <c r="B5" s="31"/>
      <c r="C5" s="31" t="s">
        <v>373</v>
      </c>
      <c r="D5" s="31"/>
      <c r="E5" s="31"/>
    </row>
    <row r="6" s="102" customFormat="1" customHeight="1" spans="1:5">
      <c r="A6" s="31" t="s">
        <v>339</v>
      </c>
      <c r="B6" s="31" t="s">
        <v>340</v>
      </c>
      <c r="C6" s="31" t="s">
        <v>318</v>
      </c>
      <c r="D6" s="31" t="s">
        <v>374</v>
      </c>
      <c r="E6" s="31" t="s">
        <v>375</v>
      </c>
    </row>
    <row r="7" s="102" customFormat="1" customHeight="1" spans="1:10">
      <c r="A7" s="113" t="s">
        <v>376</v>
      </c>
      <c r="B7" s="114" t="s">
        <v>377</v>
      </c>
      <c r="C7" s="24">
        <f>SUM(D7:E7)</f>
        <v>150.114</v>
      </c>
      <c r="D7" s="24">
        <f>SUM(D8,D21,D50)</f>
        <v>124.314</v>
      </c>
      <c r="E7" s="24">
        <f>SUM(E8,E21,E50)</f>
        <v>25.8</v>
      </c>
      <c r="J7" s="86"/>
    </row>
    <row r="8" s="102" customFormat="1" customHeight="1" spans="1:7">
      <c r="A8" s="22" t="s">
        <v>378</v>
      </c>
      <c r="B8" s="23" t="s">
        <v>379</v>
      </c>
      <c r="C8" s="24">
        <f>SUM(D8:E8)</f>
        <v>124.29</v>
      </c>
      <c r="D8" s="78">
        <f>SUM(D9:D20)</f>
        <v>124.29</v>
      </c>
      <c r="E8" s="24"/>
      <c r="G8" s="86"/>
    </row>
    <row r="9" s="102" customFormat="1" customHeight="1" spans="1:11">
      <c r="A9" s="22" t="s">
        <v>380</v>
      </c>
      <c r="B9" s="23" t="s">
        <v>381</v>
      </c>
      <c r="C9" s="24">
        <f t="shared" ref="C9:C57" si="0">SUM(D9:E9)</f>
        <v>31.55</v>
      </c>
      <c r="D9" s="24">
        <v>31.55</v>
      </c>
      <c r="E9" s="24"/>
      <c r="F9" s="86"/>
      <c r="G9" s="86"/>
      <c r="K9" s="86"/>
    </row>
    <row r="10" s="102" customFormat="1" customHeight="1" spans="1:8">
      <c r="A10" s="22" t="s">
        <v>382</v>
      </c>
      <c r="B10" s="23" t="s">
        <v>383</v>
      </c>
      <c r="C10" s="24">
        <f t="shared" si="0"/>
        <v>3.43</v>
      </c>
      <c r="D10" s="24">
        <v>3.43</v>
      </c>
      <c r="E10" s="24"/>
      <c r="F10" s="86"/>
      <c r="H10" s="86"/>
    </row>
    <row r="11" s="102" customFormat="1" customHeight="1" spans="1:8">
      <c r="A11" s="22" t="s">
        <v>384</v>
      </c>
      <c r="B11" s="23" t="s">
        <v>385</v>
      </c>
      <c r="C11" s="24">
        <f t="shared" si="0"/>
        <v>0</v>
      </c>
      <c r="D11" s="24"/>
      <c r="E11" s="24"/>
      <c r="F11" s="86"/>
      <c r="H11" s="86"/>
    </row>
    <row r="12" s="102" customFormat="1" customHeight="1" spans="1:8">
      <c r="A12" s="22" t="s">
        <v>386</v>
      </c>
      <c r="B12" s="23" t="s">
        <v>387</v>
      </c>
      <c r="C12" s="24">
        <f t="shared" si="0"/>
        <v>59.77</v>
      </c>
      <c r="D12" s="24">
        <v>59.77</v>
      </c>
      <c r="E12" s="24"/>
      <c r="F12" s="86"/>
      <c r="G12" s="86"/>
      <c r="H12" s="86"/>
    </row>
    <row r="13" s="102" customFormat="1" customHeight="1" spans="1:10">
      <c r="A13" s="22" t="s">
        <v>388</v>
      </c>
      <c r="B13" s="23" t="s">
        <v>389</v>
      </c>
      <c r="C13" s="24">
        <f t="shared" si="0"/>
        <v>9.99</v>
      </c>
      <c r="D13" s="24">
        <v>9.99</v>
      </c>
      <c r="E13" s="24"/>
      <c r="F13" s="86"/>
      <c r="J13" s="86"/>
    </row>
    <row r="14" s="102" customFormat="1" customHeight="1" spans="1:11">
      <c r="A14" s="22" t="s">
        <v>390</v>
      </c>
      <c r="B14" s="23" t="s">
        <v>391</v>
      </c>
      <c r="C14" s="24">
        <f t="shared" si="0"/>
        <v>5</v>
      </c>
      <c r="D14" s="24">
        <v>5</v>
      </c>
      <c r="E14" s="24"/>
      <c r="F14" s="86"/>
      <c r="G14" s="86"/>
      <c r="K14" s="86"/>
    </row>
    <row r="15" s="102" customFormat="1" customHeight="1" spans="1:11">
      <c r="A15" s="22" t="s">
        <v>392</v>
      </c>
      <c r="B15" s="23" t="s">
        <v>393</v>
      </c>
      <c r="C15" s="24">
        <f t="shared" si="0"/>
        <v>6.24</v>
      </c>
      <c r="D15" s="24">
        <v>6.24</v>
      </c>
      <c r="E15" s="24"/>
      <c r="F15" s="86"/>
      <c r="G15" s="86"/>
      <c r="H15" s="86"/>
      <c r="K15" s="86"/>
    </row>
    <row r="16" s="102" customFormat="1" customHeight="1" spans="1:11">
      <c r="A16" s="22" t="s">
        <v>394</v>
      </c>
      <c r="B16" s="23" t="s">
        <v>395</v>
      </c>
      <c r="C16" s="24">
        <f t="shared" si="0"/>
        <v>0</v>
      </c>
      <c r="D16" s="24"/>
      <c r="E16" s="24"/>
      <c r="F16" s="86"/>
      <c r="G16" s="86"/>
      <c r="K16" s="86"/>
    </row>
    <row r="17" s="102" customFormat="1" customHeight="1" spans="1:11">
      <c r="A17" s="22" t="s">
        <v>396</v>
      </c>
      <c r="B17" s="23" t="s">
        <v>397</v>
      </c>
      <c r="C17" s="24">
        <f t="shared" si="0"/>
        <v>0.81</v>
      </c>
      <c r="D17" s="24">
        <v>0.81</v>
      </c>
      <c r="E17" s="24"/>
      <c r="F17" s="86"/>
      <c r="G17" s="86"/>
      <c r="K17" s="86"/>
    </row>
    <row r="18" s="102" customFormat="1" customHeight="1" spans="1:11">
      <c r="A18" s="22" t="s">
        <v>398</v>
      </c>
      <c r="B18" s="23" t="s">
        <v>399</v>
      </c>
      <c r="C18" s="24">
        <f t="shared" si="0"/>
        <v>7.5</v>
      </c>
      <c r="D18" s="24">
        <v>7.5</v>
      </c>
      <c r="E18" s="24"/>
      <c r="F18" s="86"/>
      <c r="G18" s="86"/>
      <c r="K18" s="86"/>
    </row>
    <row r="19" s="102" customFormat="1" customHeight="1" spans="1:11">
      <c r="A19" s="22" t="s">
        <v>400</v>
      </c>
      <c r="B19" s="23" t="s">
        <v>401</v>
      </c>
      <c r="C19" s="24">
        <f t="shared" si="0"/>
        <v>0</v>
      </c>
      <c r="D19" s="24"/>
      <c r="E19" s="24"/>
      <c r="F19" s="86"/>
      <c r="G19" s="86"/>
      <c r="I19" s="86"/>
      <c r="K19" s="86"/>
    </row>
    <row r="20" s="102" customFormat="1" customHeight="1" spans="1:11">
      <c r="A20" s="22" t="s">
        <v>402</v>
      </c>
      <c r="B20" s="23" t="s">
        <v>403</v>
      </c>
      <c r="C20" s="24">
        <f t="shared" si="0"/>
        <v>0</v>
      </c>
      <c r="D20" s="24"/>
      <c r="E20" s="24"/>
      <c r="F20" s="86"/>
      <c r="G20" s="86"/>
      <c r="K20" s="86"/>
    </row>
    <row r="21" s="102" customFormat="1" customHeight="1" spans="1:7">
      <c r="A21" s="22" t="s">
        <v>404</v>
      </c>
      <c r="B21" s="23" t="s">
        <v>405</v>
      </c>
      <c r="C21" s="24">
        <f t="shared" si="0"/>
        <v>25.8</v>
      </c>
      <c r="D21" s="78"/>
      <c r="E21" s="24">
        <f>SUM(E22:E49)</f>
        <v>25.8</v>
      </c>
      <c r="F21" s="86"/>
      <c r="G21" s="86"/>
    </row>
    <row r="22" s="102" customFormat="1" customHeight="1" spans="1:14">
      <c r="A22" s="22" t="s">
        <v>406</v>
      </c>
      <c r="B22" s="115" t="s">
        <v>407</v>
      </c>
      <c r="C22" s="24">
        <f t="shared" si="0"/>
        <v>8</v>
      </c>
      <c r="D22" s="24"/>
      <c r="E22" s="24">
        <v>8</v>
      </c>
      <c r="F22" s="86"/>
      <c r="G22" s="86"/>
      <c r="H22" s="86"/>
      <c r="N22" s="86"/>
    </row>
    <row r="23" s="102" customFormat="1" customHeight="1" spans="1:7">
      <c r="A23" s="22" t="s">
        <v>408</v>
      </c>
      <c r="B23" s="116" t="s">
        <v>409</v>
      </c>
      <c r="C23" s="24">
        <f t="shared" si="0"/>
        <v>0</v>
      </c>
      <c r="D23" s="24"/>
      <c r="E23" s="24"/>
      <c r="F23" s="86"/>
      <c r="G23" s="86"/>
    </row>
    <row r="24" s="102" customFormat="1" customHeight="1" spans="1:10">
      <c r="A24" s="22" t="s">
        <v>410</v>
      </c>
      <c r="B24" s="116" t="s">
        <v>411</v>
      </c>
      <c r="C24" s="24">
        <f t="shared" si="0"/>
        <v>0</v>
      </c>
      <c r="D24" s="24"/>
      <c r="E24" s="24"/>
      <c r="F24" s="86"/>
      <c r="H24" s="86"/>
      <c r="J24" s="86"/>
    </row>
    <row r="25" s="102" customFormat="1" customHeight="1" spans="1:8">
      <c r="A25" s="22" t="s">
        <v>412</v>
      </c>
      <c r="B25" s="116" t="s">
        <v>413</v>
      </c>
      <c r="C25" s="24">
        <f t="shared" si="0"/>
        <v>0</v>
      </c>
      <c r="D25" s="24"/>
      <c r="E25" s="24"/>
      <c r="F25" s="86"/>
      <c r="G25" s="86"/>
      <c r="H25" s="86"/>
    </row>
    <row r="26" s="102" customFormat="1" customHeight="1" spans="1:6">
      <c r="A26" s="22" t="s">
        <v>414</v>
      </c>
      <c r="B26" s="116" t="s">
        <v>415</v>
      </c>
      <c r="C26" s="24">
        <f t="shared" si="0"/>
        <v>1.6</v>
      </c>
      <c r="D26" s="24"/>
      <c r="E26" s="24">
        <v>1.6</v>
      </c>
      <c r="F26" s="86"/>
    </row>
    <row r="27" s="102" customFormat="1" customHeight="1" spans="1:12">
      <c r="A27" s="22" t="s">
        <v>416</v>
      </c>
      <c r="B27" s="116" t="s">
        <v>417</v>
      </c>
      <c r="C27" s="24">
        <f t="shared" si="0"/>
        <v>3.5</v>
      </c>
      <c r="D27" s="24"/>
      <c r="E27" s="24">
        <v>3.5</v>
      </c>
      <c r="F27" s="86"/>
      <c r="G27" s="86"/>
      <c r="I27" s="86"/>
      <c r="L27" s="86"/>
    </row>
    <row r="28" s="102" customFormat="1" customHeight="1" spans="1:8">
      <c r="A28" s="22" t="s">
        <v>418</v>
      </c>
      <c r="B28" s="116" t="s">
        <v>419</v>
      </c>
      <c r="C28" s="24">
        <f t="shared" si="0"/>
        <v>3.7</v>
      </c>
      <c r="D28" s="24"/>
      <c r="E28" s="24">
        <v>3.7</v>
      </c>
      <c r="F28" s="86"/>
      <c r="G28" s="86"/>
      <c r="H28" s="86"/>
    </row>
    <row r="29" s="102" customFormat="1" customHeight="1" spans="1:7">
      <c r="A29" s="22" t="s">
        <v>420</v>
      </c>
      <c r="B29" s="116" t="s">
        <v>421</v>
      </c>
      <c r="C29" s="24">
        <f t="shared" si="0"/>
        <v>0</v>
      </c>
      <c r="D29" s="24"/>
      <c r="E29" s="24"/>
      <c r="F29" s="86"/>
      <c r="G29" s="86"/>
    </row>
    <row r="30" s="102" customFormat="1" customHeight="1" spans="1:7">
      <c r="A30" s="22" t="s">
        <v>422</v>
      </c>
      <c r="B30" s="116" t="s">
        <v>423</v>
      </c>
      <c r="C30" s="24">
        <f t="shared" si="0"/>
        <v>0</v>
      </c>
      <c r="D30" s="24"/>
      <c r="E30" s="24"/>
      <c r="F30" s="86"/>
      <c r="G30" s="86"/>
    </row>
    <row r="31" s="102" customFormat="1" customHeight="1" spans="1:7">
      <c r="A31" s="22" t="s">
        <v>424</v>
      </c>
      <c r="B31" s="115" t="s">
        <v>425</v>
      </c>
      <c r="C31" s="24">
        <f t="shared" si="0"/>
        <v>0</v>
      </c>
      <c r="D31" s="24"/>
      <c r="E31" s="24"/>
      <c r="F31" s="86"/>
      <c r="G31" s="86"/>
    </row>
    <row r="32" s="102" customFormat="1" customHeight="1" spans="1:16">
      <c r="A32" s="22" t="s">
        <v>426</v>
      </c>
      <c r="B32" s="115" t="s">
        <v>427</v>
      </c>
      <c r="C32" s="24">
        <f t="shared" si="0"/>
        <v>0</v>
      </c>
      <c r="D32" s="24"/>
      <c r="E32" s="24"/>
      <c r="F32" s="86"/>
      <c r="G32" s="86"/>
      <c r="P32" s="86"/>
    </row>
    <row r="33" s="102" customFormat="1" customHeight="1" spans="1:11">
      <c r="A33" s="22" t="s">
        <v>428</v>
      </c>
      <c r="B33" s="116" t="s">
        <v>429</v>
      </c>
      <c r="C33" s="24">
        <f t="shared" si="0"/>
        <v>0</v>
      </c>
      <c r="D33" s="24"/>
      <c r="E33" s="24"/>
      <c r="F33" s="86"/>
      <c r="G33" s="86"/>
      <c r="H33" s="86"/>
      <c r="K33" s="86"/>
    </row>
    <row r="34" s="102" customFormat="1" customHeight="1" spans="1:9">
      <c r="A34" s="22" t="s">
        <v>430</v>
      </c>
      <c r="B34" s="116" t="s">
        <v>431</v>
      </c>
      <c r="C34" s="24">
        <f t="shared" si="0"/>
        <v>0</v>
      </c>
      <c r="D34" s="24"/>
      <c r="E34" s="24"/>
      <c r="F34" s="86"/>
      <c r="G34" s="86"/>
      <c r="H34" s="86"/>
      <c r="I34" s="86"/>
    </row>
    <row r="35" s="102" customFormat="1" customHeight="1" spans="1:10">
      <c r="A35" s="22" t="s">
        <v>432</v>
      </c>
      <c r="B35" s="116" t="s">
        <v>433</v>
      </c>
      <c r="C35" s="24">
        <f t="shared" si="0"/>
        <v>0</v>
      </c>
      <c r="D35" s="24"/>
      <c r="E35" s="24"/>
      <c r="F35" s="86"/>
      <c r="G35" s="86"/>
      <c r="H35" s="86"/>
      <c r="I35" s="86"/>
      <c r="J35" s="86"/>
    </row>
    <row r="36" s="102" customFormat="1" customHeight="1" spans="1:8">
      <c r="A36" s="22" t="s">
        <v>434</v>
      </c>
      <c r="B36" s="116" t="s">
        <v>435</v>
      </c>
      <c r="C36" s="24">
        <f t="shared" si="0"/>
        <v>0.47</v>
      </c>
      <c r="D36" s="24"/>
      <c r="E36" s="24">
        <v>0.47</v>
      </c>
      <c r="F36" s="86"/>
      <c r="G36" s="86"/>
      <c r="H36" s="86"/>
    </row>
    <row r="37" s="102" customFormat="1" customHeight="1" spans="1:9">
      <c r="A37" s="22" t="s">
        <v>436</v>
      </c>
      <c r="B37" s="116" t="s">
        <v>437</v>
      </c>
      <c r="C37" s="24">
        <f t="shared" si="0"/>
        <v>0</v>
      </c>
      <c r="D37" s="24"/>
      <c r="E37" s="24"/>
      <c r="F37" s="86"/>
      <c r="I37" s="86"/>
    </row>
    <row r="38" s="102" customFormat="1" customHeight="1" spans="1:8">
      <c r="A38" s="22" t="s">
        <v>438</v>
      </c>
      <c r="B38" s="116" t="s">
        <v>439</v>
      </c>
      <c r="C38" s="24">
        <f t="shared" si="0"/>
        <v>0</v>
      </c>
      <c r="D38" s="24"/>
      <c r="E38" s="24"/>
      <c r="F38" s="86"/>
      <c r="G38" s="86"/>
      <c r="H38" s="86"/>
    </row>
    <row r="39" s="102" customFormat="1" customHeight="1" spans="1:6">
      <c r="A39" s="22" t="s">
        <v>440</v>
      </c>
      <c r="B39" s="116" t="s">
        <v>441</v>
      </c>
      <c r="C39" s="24">
        <f t="shared" si="0"/>
        <v>0</v>
      </c>
      <c r="D39" s="24"/>
      <c r="E39" s="24"/>
      <c r="F39" s="86"/>
    </row>
    <row r="40" s="102" customFormat="1" customHeight="1" spans="1:8">
      <c r="A40" s="22" t="s">
        <v>442</v>
      </c>
      <c r="B40" s="116" t="s">
        <v>443</v>
      </c>
      <c r="C40" s="24">
        <f t="shared" si="0"/>
        <v>0</v>
      </c>
      <c r="D40" s="24"/>
      <c r="E40" s="24"/>
      <c r="F40" s="86"/>
      <c r="G40" s="86"/>
      <c r="H40" s="86"/>
    </row>
    <row r="41" s="102" customFormat="1" customHeight="1" spans="1:8">
      <c r="A41" s="22" t="s">
        <v>444</v>
      </c>
      <c r="B41" s="116" t="s">
        <v>445</v>
      </c>
      <c r="C41" s="24">
        <f t="shared" si="0"/>
        <v>0</v>
      </c>
      <c r="D41" s="24"/>
      <c r="E41" s="24"/>
      <c r="F41" s="86"/>
      <c r="G41" s="86"/>
      <c r="H41" s="86"/>
    </row>
    <row r="42" s="102" customFormat="1" customHeight="1" spans="1:19">
      <c r="A42" s="22" t="s">
        <v>446</v>
      </c>
      <c r="B42" s="116" t="s">
        <v>447</v>
      </c>
      <c r="C42" s="24">
        <f t="shared" si="0"/>
        <v>0</v>
      </c>
      <c r="D42" s="24"/>
      <c r="E42" s="24"/>
      <c r="F42" s="86"/>
      <c r="G42" s="86"/>
      <c r="J42" s="86"/>
      <c r="S42" s="86"/>
    </row>
    <row r="43" s="102" customFormat="1" customHeight="1" spans="1:7">
      <c r="A43" s="22" t="s">
        <v>448</v>
      </c>
      <c r="B43" s="116" t="s">
        <v>449</v>
      </c>
      <c r="C43" s="24">
        <f t="shared" si="0"/>
        <v>0</v>
      </c>
      <c r="D43" s="24"/>
      <c r="E43" s="24"/>
      <c r="F43" s="86"/>
      <c r="G43" s="86"/>
    </row>
    <row r="44" s="102" customFormat="1" customHeight="1" spans="1:9">
      <c r="A44" s="22" t="s">
        <v>450</v>
      </c>
      <c r="B44" s="115" t="s">
        <v>451</v>
      </c>
      <c r="C44" s="24">
        <f t="shared" si="0"/>
        <v>3.38</v>
      </c>
      <c r="D44" s="24"/>
      <c r="E44" s="24">
        <v>3.38</v>
      </c>
      <c r="F44" s="86"/>
      <c r="G44" s="86"/>
      <c r="H44" s="86"/>
      <c r="I44" s="86"/>
    </row>
    <row r="45" s="102" customFormat="1" customHeight="1" spans="1:7">
      <c r="A45" s="22" t="s">
        <v>452</v>
      </c>
      <c r="B45" s="116" t="s">
        <v>453</v>
      </c>
      <c r="C45" s="24">
        <f t="shared" si="0"/>
        <v>0.95</v>
      </c>
      <c r="D45" s="24"/>
      <c r="E45" s="24">
        <v>0.95</v>
      </c>
      <c r="F45" s="86"/>
      <c r="G45" s="86"/>
    </row>
    <row r="46" s="102" customFormat="1" customHeight="1" spans="1:16">
      <c r="A46" s="22" t="s">
        <v>454</v>
      </c>
      <c r="B46" s="116" t="s">
        <v>455</v>
      </c>
      <c r="C46" s="24">
        <f t="shared" si="0"/>
        <v>0</v>
      </c>
      <c r="D46" s="24"/>
      <c r="E46" s="24"/>
      <c r="F46" s="86"/>
      <c r="G46" s="86"/>
      <c r="I46" s="86"/>
      <c r="P46" s="86"/>
    </row>
    <row r="47" s="102" customFormat="1" customHeight="1" spans="1:16">
      <c r="A47" s="22" t="s">
        <v>456</v>
      </c>
      <c r="B47" s="116" t="s">
        <v>457</v>
      </c>
      <c r="C47" s="24">
        <f t="shared" si="0"/>
        <v>0</v>
      </c>
      <c r="D47" s="24"/>
      <c r="E47" s="24"/>
      <c r="F47" s="86"/>
      <c r="G47" s="86"/>
      <c r="H47" s="86"/>
      <c r="P47" s="86"/>
    </row>
    <row r="48" s="102" customFormat="1" customHeight="1" spans="1:10">
      <c r="A48" s="22" t="s">
        <v>458</v>
      </c>
      <c r="B48" s="116" t="s">
        <v>459</v>
      </c>
      <c r="C48" s="24">
        <f t="shared" si="0"/>
        <v>0</v>
      </c>
      <c r="D48" s="24"/>
      <c r="E48" s="24"/>
      <c r="F48" s="86"/>
      <c r="G48" s="86"/>
      <c r="H48" s="86"/>
      <c r="J48" s="86"/>
    </row>
    <row r="49" s="102" customFormat="1" customHeight="1" spans="1:9">
      <c r="A49" s="22" t="s">
        <v>460</v>
      </c>
      <c r="B49" s="116" t="s">
        <v>461</v>
      </c>
      <c r="C49" s="24">
        <v>4.2</v>
      </c>
      <c r="D49" s="24"/>
      <c r="E49" s="24">
        <v>4.2</v>
      </c>
      <c r="F49" s="86"/>
      <c r="G49" s="86"/>
      <c r="H49" s="86"/>
      <c r="I49" s="86"/>
    </row>
    <row r="50" s="102" customFormat="1" customHeight="1" spans="1:8">
      <c r="A50" s="22" t="s">
        <v>462</v>
      </c>
      <c r="B50" s="23" t="s">
        <v>463</v>
      </c>
      <c r="C50" s="24">
        <f t="shared" si="0"/>
        <v>0.024</v>
      </c>
      <c r="D50" s="78">
        <f>SUM(D51:D57)</f>
        <v>0.024</v>
      </c>
      <c r="E50" s="24"/>
      <c r="F50" s="86"/>
      <c r="H50" s="86"/>
    </row>
    <row r="51" s="102" customFormat="1" customHeight="1" spans="1:7">
      <c r="A51" s="22" t="s">
        <v>464</v>
      </c>
      <c r="B51" s="116" t="s">
        <v>465</v>
      </c>
      <c r="C51" s="24">
        <f t="shared" si="0"/>
        <v>0</v>
      </c>
      <c r="D51" s="24"/>
      <c r="E51" s="24"/>
      <c r="F51" s="86"/>
      <c r="G51" s="86"/>
    </row>
    <row r="52" s="102" customFormat="1" customHeight="1" spans="1:10">
      <c r="A52" s="22" t="s">
        <v>466</v>
      </c>
      <c r="B52" s="116" t="s">
        <v>467</v>
      </c>
      <c r="C52" s="24">
        <f t="shared" si="0"/>
        <v>0</v>
      </c>
      <c r="D52" s="24"/>
      <c r="E52" s="24"/>
      <c r="F52" s="86"/>
      <c r="G52" s="86"/>
      <c r="I52" s="86"/>
      <c r="J52" s="86"/>
    </row>
    <row r="53" s="102" customFormat="1" customHeight="1" spans="1:8">
      <c r="A53" s="22" t="s">
        <v>468</v>
      </c>
      <c r="B53" s="116" t="s">
        <v>401</v>
      </c>
      <c r="C53" s="24">
        <f t="shared" si="0"/>
        <v>0</v>
      </c>
      <c r="D53" s="24"/>
      <c r="E53" s="24"/>
      <c r="F53" s="86"/>
      <c r="G53" s="86"/>
      <c r="H53" s="86"/>
    </row>
    <row r="54" s="102" customFormat="1" customHeight="1" spans="1:7">
      <c r="A54" s="22" t="s">
        <v>469</v>
      </c>
      <c r="B54" s="116" t="s">
        <v>470</v>
      </c>
      <c r="C54" s="24">
        <f t="shared" si="0"/>
        <v>0</v>
      </c>
      <c r="D54" s="24"/>
      <c r="E54" s="24"/>
      <c r="F54" s="86"/>
      <c r="G54" s="86"/>
    </row>
    <row r="55" s="102" customFormat="1" customHeight="1" spans="1:7">
      <c r="A55" s="22" t="s">
        <v>471</v>
      </c>
      <c r="B55" s="116" t="s">
        <v>472</v>
      </c>
      <c r="C55" s="24">
        <f t="shared" si="0"/>
        <v>0.024</v>
      </c>
      <c r="D55" s="24">
        <v>0.024</v>
      </c>
      <c r="E55" s="24"/>
      <c r="F55" s="86"/>
      <c r="G55" s="86"/>
    </row>
    <row r="56" s="102" customFormat="1" customHeight="1" spans="1:7">
      <c r="A56" s="22" t="s">
        <v>473</v>
      </c>
      <c r="B56" s="116" t="s">
        <v>474</v>
      </c>
      <c r="C56" s="24">
        <f t="shared" si="0"/>
        <v>0</v>
      </c>
      <c r="D56" s="24"/>
      <c r="E56" s="24"/>
      <c r="F56" s="86"/>
      <c r="G56" s="86"/>
    </row>
    <row r="57" s="102" customFormat="1" customHeight="1" spans="1:6">
      <c r="A57" s="22" t="s">
        <v>475</v>
      </c>
      <c r="B57" s="116" t="s">
        <v>476</v>
      </c>
      <c r="C57" s="24">
        <f t="shared" si="0"/>
        <v>0</v>
      </c>
      <c r="D57" s="24"/>
      <c r="E57" s="24"/>
      <c r="F57" s="86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511811023622047" footer="0.511811023622047"/>
  <pageSetup paperSize="9" scale="81" fitToHeight="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1" sqref="A1:F11"/>
    </sheetView>
  </sheetViews>
  <sheetFormatPr defaultColWidth="6.875" defaultRowHeight="12.75" customHeight="1"/>
  <cols>
    <col min="1" max="1" width="11.625" style="10" customWidth="1"/>
    <col min="2" max="2" width="18.75" style="10" customWidth="1"/>
    <col min="3" max="3" width="15.125" style="10" customWidth="1"/>
    <col min="4" max="4" width="26.125" style="10" customWidth="1"/>
    <col min="5" max="5" width="21.25" style="10" customWidth="1"/>
    <col min="6" max="6" width="17.5" style="10" customWidth="1"/>
    <col min="7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477</v>
      </c>
      <c r="L1" s="108"/>
    </row>
    <row r="2" ht="63.75" customHeight="1" spans="1:12">
      <c r="A2" s="100" t="s">
        <v>478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20.1" customHeight="1" spans="1:12">
      <c r="A3" s="101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20.1" customHeight="1" spans="1:12">
      <c r="A4" s="102"/>
      <c r="B4" s="102"/>
      <c r="C4" s="102"/>
      <c r="D4" s="102"/>
      <c r="E4" s="102"/>
      <c r="F4" s="102" t="s">
        <v>313</v>
      </c>
      <c r="G4" s="102"/>
      <c r="H4" s="102"/>
      <c r="I4" s="102"/>
      <c r="J4" s="102"/>
      <c r="K4" s="102"/>
      <c r="L4" s="20"/>
    </row>
    <row r="5" ht="20.1" customHeight="1" spans="1:6">
      <c r="A5" s="31" t="s">
        <v>338</v>
      </c>
      <c r="B5" s="31"/>
      <c r="C5" s="31"/>
      <c r="D5" s="31"/>
      <c r="E5" s="31"/>
      <c r="F5" s="31"/>
    </row>
    <row r="6" ht="18.75" customHeight="1" spans="1:6">
      <c r="A6" s="31" t="s">
        <v>318</v>
      </c>
      <c r="B6" s="39" t="s">
        <v>479</v>
      </c>
      <c r="C6" s="62" t="s">
        <v>480</v>
      </c>
      <c r="D6" s="62"/>
      <c r="E6" s="103"/>
      <c r="F6" s="62" t="s">
        <v>481</v>
      </c>
    </row>
    <row r="7" ht="14.25" spans="1:6">
      <c r="A7" s="31"/>
      <c r="B7" s="21"/>
      <c r="C7" s="104" t="s">
        <v>341</v>
      </c>
      <c r="D7" s="105" t="s">
        <v>482</v>
      </c>
      <c r="E7" s="106" t="s">
        <v>483</v>
      </c>
      <c r="F7" s="93"/>
    </row>
    <row r="8" ht="21.75" customHeight="1" spans="1:6">
      <c r="A8" s="98"/>
      <c r="B8" s="24"/>
      <c r="C8" s="107"/>
      <c r="D8" s="97"/>
      <c r="E8" s="98"/>
      <c r="F8" s="24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1:12">
      <c r="A10" s="99" t="s">
        <v>484</v>
      </c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5748031496063" right="0" top="0.984251968503937" bottom="0.984251968503937" header="0.511811023622047" footer="0.511811023622047"/>
  <pageSetup paperSize="9" scale="68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485</v>
      </c>
      <c r="E1" s="56"/>
    </row>
    <row r="2" ht="27" spans="1:5">
      <c r="A2" s="87" t="s">
        <v>486</v>
      </c>
      <c r="B2" s="88"/>
      <c r="C2" s="88"/>
      <c r="D2" s="88"/>
      <c r="E2" s="88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31" t="s">
        <v>339</v>
      </c>
      <c r="B5" s="92" t="s">
        <v>340</v>
      </c>
      <c r="C5" s="31" t="s">
        <v>487</v>
      </c>
      <c r="D5" s="31"/>
      <c r="E5" s="31"/>
    </row>
    <row r="6" ht="20.1" customHeight="1" spans="1:5">
      <c r="A6" s="93"/>
      <c r="B6" s="93"/>
      <c r="C6" s="94" t="s">
        <v>318</v>
      </c>
      <c r="D6" s="94" t="s">
        <v>342</v>
      </c>
      <c r="E6" s="94" t="s">
        <v>343</v>
      </c>
    </row>
    <row r="7" ht="20.1" customHeight="1" spans="1:5">
      <c r="A7" s="95"/>
      <c r="B7" s="96"/>
      <c r="C7" s="97"/>
      <c r="D7" s="98"/>
      <c r="E7" s="24"/>
    </row>
    <row r="8" ht="20.25" customHeight="1" spans="1:5">
      <c r="A8" s="99" t="s">
        <v>488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1" width="34.75" style="10" customWidth="1"/>
    <col min="2" max="2" width="17.875" style="10" customWidth="1"/>
    <col min="3" max="3" width="34.5" style="10" customWidth="1"/>
    <col min="4" max="4" width="21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489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ht="43.5" customHeight="1" spans="1:251">
      <c r="A2" s="57" t="s">
        <v>490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customHeight="1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19"/>
      <c r="B4" s="60"/>
      <c r="C4" s="61"/>
      <c r="D4" s="20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31" t="s">
        <v>314</v>
      </c>
      <c r="B5" s="31"/>
      <c r="C5" s="31" t="s">
        <v>315</v>
      </c>
      <c r="D5" s="3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2" t="s">
        <v>316</v>
      </c>
      <c r="B6" s="63" t="s">
        <v>317</v>
      </c>
      <c r="C6" s="62" t="s">
        <v>316</v>
      </c>
      <c r="D6" s="62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64" t="s">
        <v>491</v>
      </c>
      <c r="B7" s="65">
        <v>230.11</v>
      </c>
      <c r="C7" s="66" t="s">
        <v>325</v>
      </c>
      <c r="D7" s="67">
        <v>201.38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68" t="s">
        <v>492</v>
      </c>
      <c r="B8" s="24"/>
      <c r="C8" s="66" t="s">
        <v>327</v>
      </c>
      <c r="D8" s="67">
        <v>14.99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69" t="s">
        <v>493</v>
      </c>
      <c r="B9" s="65"/>
      <c r="C9" s="70" t="s">
        <v>329</v>
      </c>
      <c r="D9" s="67">
        <v>6.24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71" t="s">
        <v>494</v>
      </c>
      <c r="B10" s="72"/>
      <c r="C10" s="73" t="s">
        <v>331</v>
      </c>
      <c r="D10" s="67">
        <v>7.5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1" t="s">
        <v>495</v>
      </c>
      <c r="B11" s="72"/>
      <c r="C11" s="74"/>
      <c r="D11" s="7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1" t="s">
        <v>496</v>
      </c>
      <c r="B12" s="24"/>
      <c r="C12" s="76"/>
      <c r="D12" s="7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7"/>
      <c r="B13" s="78"/>
      <c r="C13" s="79"/>
      <c r="D13" s="80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81" t="s">
        <v>497</v>
      </c>
      <c r="B14" s="82">
        <f>SUM(B7:B12)</f>
        <v>230.11</v>
      </c>
      <c r="C14" s="83" t="s">
        <v>498</v>
      </c>
      <c r="D14" s="80">
        <f>SUM(D7:D13)</f>
        <v>230.11</v>
      </c>
      <c r="F14" s="12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1" t="s">
        <v>499</v>
      </c>
      <c r="B15" s="82"/>
      <c r="C15" s="74" t="s">
        <v>500</v>
      </c>
      <c r="D15" s="80"/>
      <c r="E15" s="12"/>
      <c r="F15" s="12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71" t="s">
        <v>501</v>
      </c>
      <c r="B16" s="24"/>
      <c r="C16" s="76"/>
      <c r="D16" s="80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5">
      <c r="A17" s="84" t="s">
        <v>502</v>
      </c>
      <c r="B17" s="85">
        <v>230.11</v>
      </c>
      <c r="C17" s="79" t="s">
        <v>503</v>
      </c>
      <c r="D17" s="80">
        <v>230.11</v>
      </c>
      <c r="E17" s="12"/>
    </row>
    <row r="24" customHeight="1" spans="3:3">
      <c r="C24" s="12"/>
    </row>
  </sheetData>
  <mergeCells count="2">
    <mergeCell ref="A5:B5"/>
    <mergeCell ref="C5:D5"/>
  </mergeCells>
  <printOptions horizontalCentered="1"/>
  <pageMargins left="0" right="0" top="0.984251968503937" bottom="0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4" sqref="K14"/>
    </sheetView>
  </sheetViews>
  <sheetFormatPr defaultColWidth="6.875" defaultRowHeight="12.75" customHeight="1"/>
  <cols>
    <col min="1" max="1" width="10.375" style="10" customWidth="1"/>
    <col min="2" max="2" width="26.5" style="10" customWidth="1"/>
    <col min="3" max="5" width="12.625" style="10" customWidth="1"/>
    <col min="6" max="9" width="10.5" style="10" customWidth="1"/>
    <col min="10" max="12" width="9.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504</v>
      </c>
      <c r="L1" s="50"/>
    </row>
    <row r="2" ht="27" customHeight="1" spans="1:12">
      <c r="A2" s="13" t="s">
        <v>505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20.1" customHeight="1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51" t="s">
        <v>313</v>
      </c>
    </row>
    <row r="5" ht="24" customHeight="1" spans="1:12">
      <c r="A5" s="31" t="s">
        <v>506</v>
      </c>
      <c r="B5" s="31"/>
      <c r="C5" s="32" t="s">
        <v>318</v>
      </c>
      <c r="D5" s="6" t="s">
        <v>501</v>
      </c>
      <c r="E5" s="6" t="s">
        <v>491</v>
      </c>
      <c r="F5" s="6" t="s">
        <v>492</v>
      </c>
      <c r="G5" s="6" t="s">
        <v>493</v>
      </c>
      <c r="H5" s="33" t="s">
        <v>494</v>
      </c>
      <c r="I5" s="32"/>
      <c r="J5" s="6" t="s">
        <v>495</v>
      </c>
      <c r="K5" s="6" t="s">
        <v>496</v>
      </c>
      <c r="L5" s="39" t="s">
        <v>499</v>
      </c>
    </row>
    <row r="6" ht="27" customHeight="1" spans="1:12">
      <c r="A6" s="34" t="s">
        <v>339</v>
      </c>
      <c r="B6" s="35" t="s">
        <v>340</v>
      </c>
      <c r="C6" s="21"/>
      <c r="D6" s="21"/>
      <c r="E6" s="21"/>
      <c r="F6" s="21"/>
      <c r="G6" s="21"/>
      <c r="H6" s="6" t="s">
        <v>507</v>
      </c>
      <c r="I6" s="6" t="s">
        <v>508</v>
      </c>
      <c r="J6" s="21"/>
      <c r="K6" s="21"/>
      <c r="L6" s="21"/>
    </row>
    <row r="7" ht="21.75" customHeight="1" spans="1:12">
      <c r="A7" s="36" t="s">
        <v>318</v>
      </c>
      <c r="B7" s="37"/>
      <c r="C7" s="26">
        <v>230.11</v>
      </c>
      <c r="D7" s="25"/>
      <c r="E7" s="26">
        <v>230.11</v>
      </c>
      <c r="F7" s="6"/>
      <c r="G7" s="6"/>
      <c r="H7" s="38"/>
      <c r="I7" s="38"/>
      <c r="J7" s="6"/>
      <c r="K7" s="6"/>
      <c r="L7" s="6"/>
    </row>
    <row r="8" ht="21.75" customHeight="1" spans="1:12">
      <c r="A8" s="36" t="s">
        <v>344</v>
      </c>
      <c r="B8" s="37" t="s">
        <v>345</v>
      </c>
      <c r="C8" s="26"/>
      <c r="D8" s="6"/>
      <c r="E8" s="26"/>
      <c r="F8" s="39"/>
      <c r="G8" s="40"/>
      <c r="H8" s="41"/>
      <c r="I8" s="41"/>
      <c r="J8" s="52"/>
      <c r="K8" s="52"/>
      <c r="L8" s="52"/>
    </row>
    <row r="9" ht="21.75" customHeight="1" spans="1:12">
      <c r="A9" s="36" t="s">
        <v>346</v>
      </c>
      <c r="B9" s="37" t="s">
        <v>347</v>
      </c>
      <c r="C9" s="26"/>
      <c r="D9" s="6"/>
      <c r="E9" s="26"/>
      <c r="F9" s="6"/>
      <c r="G9" s="42"/>
      <c r="H9" s="43"/>
      <c r="I9" s="43"/>
      <c r="J9" s="53"/>
      <c r="K9" s="53"/>
      <c r="L9" s="53"/>
    </row>
    <row r="10" ht="21.75" customHeight="1" spans="1:12">
      <c r="A10" s="36" t="s">
        <v>348</v>
      </c>
      <c r="B10" s="37" t="s">
        <v>349</v>
      </c>
      <c r="C10" s="26">
        <v>121.38</v>
      </c>
      <c r="D10" s="6"/>
      <c r="E10" s="26">
        <v>121.38</v>
      </c>
      <c r="F10" s="6"/>
      <c r="G10" s="42"/>
      <c r="H10" s="43"/>
      <c r="I10" s="43"/>
      <c r="J10" s="53"/>
      <c r="K10" s="53"/>
      <c r="L10" s="53"/>
    </row>
    <row r="11" ht="21.75" customHeight="1" spans="1:12">
      <c r="A11" s="36" t="s">
        <v>350</v>
      </c>
      <c r="B11" s="37" t="s">
        <v>351</v>
      </c>
      <c r="C11" s="26">
        <v>80</v>
      </c>
      <c r="D11" s="6"/>
      <c r="E11" s="26">
        <v>80</v>
      </c>
      <c r="F11" s="6"/>
      <c r="G11" s="42"/>
      <c r="H11" s="43"/>
      <c r="I11" s="43"/>
      <c r="J11" s="53"/>
      <c r="K11" s="53"/>
      <c r="L11" s="53"/>
    </row>
    <row r="12" ht="21.75" customHeight="1" spans="1:12">
      <c r="A12" s="36" t="s">
        <v>352</v>
      </c>
      <c r="B12" s="37" t="s">
        <v>327</v>
      </c>
      <c r="C12" s="26"/>
      <c r="D12" s="6"/>
      <c r="E12" s="26"/>
      <c r="F12" s="6"/>
      <c r="G12" s="42"/>
      <c r="H12" s="43"/>
      <c r="I12" s="43"/>
      <c r="J12" s="53"/>
      <c r="K12" s="53"/>
      <c r="L12" s="53"/>
    </row>
    <row r="13" ht="21.75" customHeight="1" spans="1:12">
      <c r="A13" s="36" t="s">
        <v>353</v>
      </c>
      <c r="B13" s="36" t="s">
        <v>354</v>
      </c>
      <c r="C13" s="44"/>
      <c r="D13" s="45"/>
      <c r="E13" s="44"/>
      <c r="F13" s="45"/>
      <c r="G13" s="46"/>
      <c r="H13" s="46"/>
      <c r="I13" s="46"/>
      <c r="J13" s="46"/>
      <c r="K13" s="46"/>
      <c r="L13" s="46"/>
    </row>
    <row r="14" ht="21.75" customHeight="1" spans="1:12">
      <c r="A14" s="36" t="s">
        <v>355</v>
      </c>
      <c r="B14" s="36" t="s">
        <v>356</v>
      </c>
      <c r="C14" s="47">
        <v>9.99</v>
      </c>
      <c r="D14" s="48"/>
      <c r="E14" s="47">
        <v>9.99</v>
      </c>
      <c r="F14" s="48"/>
      <c r="G14" s="48"/>
      <c r="H14" s="48"/>
      <c r="I14" s="48"/>
      <c r="J14" s="48"/>
      <c r="K14" s="48"/>
      <c r="L14" s="48"/>
    </row>
    <row r="15" ht="21.75" customHeight="1" spans="1:12">
      <c r="A15" s="36" t="s">
        <v>357</v>
      </c>
      <c r="B15" s="36" t="s">
        <v>358</v>
      </c>
      <c r="C15" s="47">
        <v>5</v>
      </c>
      <c r="D15" s="48"/>
      <c r="E15" s="47">
        <v>5</v>
      </c>
      <c r="F15" s="48"/>
      <c r="G15" s="48"/>
      <c r="H15" s="48"/>
      <c r="I15" s="48"/>
      <c r="J15" s="48"/>
      <c r="K15" s="48"/>
      <c r="L15" s="48"/>
    </row>
    <row r="16" ht="21.75" customHeight="1" spans="1:12">
      <c r="A16" s="36" t="s">
        <v>359</v>
      </c>
      <c r="B16" s="36" t="s">
        <v>329</v>
      </c>
      <c r="C16" s="47"/>
      <c r="D16" s="48"/>
      <c r="E16" s="47"/>
      <c r="F16" s="48"/>
      <c r="G16" s="48"/>
      <c r="H16" s="48"/>
      <c r="I16" s="48"/>
      <c r="J16" s="48"/>
      <c r="K16" s="48"/>
      <c r="L16" s="48"/>
    </row>
    <row r="17" ht="21.75" customHeight="1" spans="1:12">
      <c r="A17" s="36" t="s">
        <v>360</v>
      </c>
      <c r="B17" s="36" t="s">
        <v>361</v>
      </c>
      <c r="C17" s="47"/>
      <c r="D17" s="48"/>
      <c r="E17" s="47"/>
      <c r="F17" s="48"/>
      <c r="G17" s="48"/>
      <c r="H17" s="48"/>
      <c r="I17" s="48"/>
      <c r="J17" s="48"/>
      <c r="K17" s="48"/>
      <c r="L17" s="48"/>
    </row>
    <row r="18" ht="21.75" customHeight="1" spans="1:12">
      <c r="A18" s="36" t="s">
        <v>362</v>
      </c>
      <c r="B18" s="36" t="s">
        <v>363</v>
      </c>
      <c r="C18" s="47">
        <v>6.24</v>
      </c>
      <c r="D18" s="48"/>
      <c r="E18" s="47">
        <v>6.24</v>
      </c>
      <c r="F18" s="48"/>
      <c r="G18" s="48"/>
      <c r="H18" s="48"/>
      <c r="I18" s="48"/>
      <c r="J18" s="48"/>
      <c r="K18" s="48"/>
      <c r="L18" s="48"/>
    </row>
    <row r="19" ht="21.75" customHeight="1" spans="1:12">
      <c r="A19" s="36" t="s">
        <v>364</v>
      </c>
      <c r="B19" s="36" t="s">
        <v>331</v>
      </c>
      <c r="C19" s="47"/>
      <c r="D19" s="49"/>
      <c r="E19" s="47"/>
      <c r="F19" s="49"/>
      <c r="G19" s="49"/>
      <c r="H19" s="49"/>
      <c r="I19" s="48"/>
      <c r="J19" s="48"/>
      <c r="K19" s="48"/>
      <c r="L19" s="48"/>
    </row>
    <row r="20" ht="21.75" customHeight="1" spans="1:12">
      <c r="A20" s="36" t="s">
        <v>365</v>
      </c>
      <c r="B20" s="36" t="s">
        <v>366</v>
      </c>
      <c r="C20" s="47"/>
      <c r="D20" s="49"/>
      <c r="E20" s="47"/>
      <c r="F20" s="49"/>
      <c r="G20" s="49"/>
      <c r="H20" s="49"/>
      <c r="I20" s="49"/>
      <c r="J20" s="48"/>
      <c r="K20" s="48"/>
      <c r="L20" s="49"/>
    </row>
    <row r="21" ht="21.75" customHeight="1" spans="1:12">
      <c r="A21" s="36" t="s">
        <v>367</v>
      </c>
      <c r="B21" s="36" t="s">
        <v>368</v>
      </c>
      <c r="C21" s="47">
        <v>7.5</v>
      </c>
      <c r="D21" s="49"/>
      <c r="E21" s="47">
        <v>7.5</v>
      </c>
      <c r="F21" s="49"/>
      <c r="G21" s="49"/>
      <c r="H21" s="49"/>
      <c r="I21" s="49"/>
      <c r="J21" s="49"/>
      <c r="K21" s="49"/>
      <c r="L21" s="49"/>
    </row>
    <row r="22" customHeight="1" spans="2:2">
      <c r="B22" s="12"/>
    </row>
    <row r="23" customHeight="1" spans="2:4">
      <c r="B23" s="12"/>
      <c r="C23" s="12"/>
      <c r="D23" s="12"/>
    </row>
    <row r="24" customHeight="1" spans="2:11">
      <c r="B24" s="12"/>
      <c r="K24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13.375" style="10" customWidth="1"/>
    <col min="2" max="2" width="24.25" style="10" customWidth="1"/>
    <col min="3" max="5" width="18" style="10" customWidth="1"/>
    <col min="6" max="8" width="14.2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31.5" customHeight="1" spans="1:2">
      <c r="A1" s="11" t="s">
        <v>509</v>
      </c>
      <c r="B1" s="12"/>
    </row>
    <row r="2" ht="52.5" customHeight="1" spans="1:8">
      <c r="A2" s="13" t="s">
        <v>510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511</v>
      </c>
      <c r="G5" s="6" t="s">
        <v>512</v>
      </c>
      <c r="H5" s="6" t="s">
        <v>513</v>
      </c>
    </row>
    <row r="6" ht="27" customHeight="1" spans="1:8">
      <c r="A6" s="22" t="s">
        <v>318</v>
      </c>
      <c r="B6" s="23"/>
      <c r="C6" s="24">
        <v>230.11</v>
      </c>
      <c r="D6" s="24">
        <v>150.11</v>
      </c>
      <c r="E6" s="24">
        <v>80</v>
      </c>
      <c r="F6" s="24"/>
      <c r="G6" s="24"/>
      <c r="H6" s="24"/>
    </row>
    <row r="7" ht="20.25" customHeight="1" spans="1:8">
      <c r="A7" s="25" t="s">
        <v>344</v>
      </c>
      <c r="B7" s="25" t="s">
        <v>345</v>
      </c>
      <c r="C7" s="26"/>
      <c r="D7" s="26"/>
      <c r="E7" s="27"/>
      <c r="F7" s="27"/>
      <c r="G7" s="27"/>
      <c r="H7" s="27"/>
    </row>
    <row r="8" ht="20.25" customHeight="1" spans="1:8">
      <c r="A8" s="25" t="s">
        <v>346</v>
      </c>
      <c r="B8" s="25" t="s">
        <v>347</v>
      </c>
      <c r="C8" s="26"/>
      <c r="D8" s="26"/>
      <c r="E8" s="27"/>
      <c r="F8" s="27"/>
      <c r="G8" s="27"/>
      <c r="H8" s="27"/>
    </row>
    <row r="9" ht="20.25" customHeight="1" spans="1:8">
      <c r="A9" s="25" t="s">
        <v>348</v>
      </c>
      <c r="B9" s="25" t="s">
        <v>349</v>
      </c>
      <c r="C9" s="26">
        <v>121.38</v>
      </c>
      <c r="D9" s="26">
        <v>121.38</v>
      </c>
      <c r="E9" s="27"/>
      <c r="F9" s="27"/>
      <c r="G9" s="27"/>
      <c r="H9" s="27"/>
    </row>
    <row r="10" ht="20.25" customHeight="1" spans="1:9">
      <c r="A10" s="25" t="s">
        <v>350</v>
      </c>
      <c r="B10" s="25" t="s">
        <v>351</v>
      </c>
      <c r="C10" s="26">
        <v>80</v>
      </c>
      <c r="D10" s="26"/>
      <c r="E10" s="26">
        <v>80</v>
      </c>
      <c r="F10" s="27"/>
      <c r="G10" s="27"/>
      <c r="H10" s="27"/>
      <c r="I10" s="12"/>
    </row>
    <row r="11" ht="20.25" customHeight="1" spans="1:8">
      <c r="A11" s="25" t="s">
        <v>352</v>
      </c>
      <c r="B11" s="25" t="s">
        <v>327</v>
      </c>
      <c r="C11" s="26"/>
      <c r="D11" s="26"/>
      <c r="E11" s="27"/>
      <c r="F11" s="27"/>
      <c r="G11" s="27"/>
      <c r="H11" s="27"/>
    </row>
    <row r="12" ht="20.25" customHeight="1" spans="1:8">
      <c r="A12" s="25" t="s">
        <v>353</v>
      </c>
      <c r="B12" s="25" t="s">
        <v>354</v>
      </c>
      <c r="C12" s="26"/>
      <c r="D12" s="26"/>
      <c r="E12" s="27"/>
      <c r="F12" s="27"/>
      <c r="G12" s="27"/>
      <c r="H12" s="28"/>
    </row>
    <row r="13" ht="20.25" customHeight="1" spans="1:9">
      <c r="A13" s="25" t="s">
        <v>355</v>
      </c>
      <c r="B13" s="25" t="s">
        <v>356</v>
      </c>
      <c r="C13" s="26">
        <v>9.99</v>
      </c>
      <c r="D13" s="26">
        <v>9.99</v>
      </c>
      <c r="E13" s="27"/>
      <c r="F13" s="27"/>
      <c r="G13" s="27"/>
      <c r="H13" s="28"/>
      <c r="I13" s="12"/>
    </row>
    <row r="14" ht="20.25" customHeight="1" spans="1:8">
      <c r="A14" s="25" t="s">
        <v>357</v>
      </c>
      <c r="B14" s="25" t="s">
        <v>358</v>
      </c>
      <c r="C14" s="26">
        <v>5</v>
      </c>
      <c r="D14" s="26">
        <v>5</v>
      </c>
      <c r="E14" s="28"/>
      <c r="F14" s="27"/>
      <c r="G14" s="27"/>
      <c r="H14" s="27"/>
    </row>
    <row r="15" ht="20.25" customHeight="1" spans="1:8">
      <c r="A15" s="25" t="s">
        <v>359</v>
      </c>
      <c r="B15" s="25" t="s">
        <v>329</v>
      </c>
      <c r="C15" s="26"/>
      <c r="D15" s="26"/>
      <c r="E15" s="28"/>
      <c r="F15" s="27"/>
      <c r="G15" s="27"/>
      <c r="H15" s="28"/>
    </row>
    <row r="16" ht="20.25" customHeight="1" spans="1:8">
      <c r="A16" s="25" t="s">
        <v>360</v>
      </c>
      <c r="B16" s="25" t="s">
        <v>361</v>
      </c>
      <c r="C16" s="26"/>
      <c r="D16" s="26"/>
      <c r="E16" s="28"/>
      <c r="F16" s="27"/>
      <c r="G16" s="28"/>
      <c r="H16" s="28"/>
    </row>
    <row r="17" ht="20.25" customHeight="1" spans="1:8">
      <c r="A17" s="25" t="s">
        <v>362</v>
      </c>
      <c r="B17" s="25" t="s">
        <v>363</v>
      </c>
      <c r="C17" s="26">
        <v>6.24</v>
      </c>
      <c r="D17" s="26">
        <v>6.24</v>
      </c>
      <c r="E17" s="28"/>
      <c r="F17" s="28"/>
      <c r="G17" s="28"/>
      <c r="H17" s="27"/>
    </row>
    <row r="18" ht="20.25" customHeight="1" spans="1:8">
      <c r="A18" s="25" t="s">
        <v>364</v>
      </c>
      <c r="B18" s="25" t="s">
        <v>331</v>
      </c>
      <c r="C18" s="26"/>
      <c r="D18" s="26"/>
      <c r="E18" s="27"/>
      <c r="F18" s="28"/>
      <c r="G18" s="28"/>
      <c r="H18" s="28"/>
    </row>
    <row r="19" ht="20.25" customHeight="1" spans="1:8">
      <c r="A19" s="25" t="s">
        <v>365</v>
      </c>
      <c r="B19" s="25" t="s">
        <v>366</v>
      </c>
      <c r="C19" s="26"/>
      <c r="D19" s="26"/>
      <c r="E19" s="28"/>
      <c r="F19" s="27"/>
      <c r="G19" s="28"/>
      <c r="H19" s="28"/>
    </row>
    <row r="20" ht="20.25" customHeight="1" spans="1:8">
      <c r="A20" s="25" t="s">
        <v>367</v>
      </c>
      <c r="B20" s="25" t="s">
        <v>368</v>
      </c>
      <c r="C20" s="26">
        <v>7.5</v>
      </c>
      <c r="D20" s="26">
        <v>7.5</v>
      </c>
      <c r="E20" s="28"/>
      <c r="F20" s="28"/>
      <c r="G20" s="28"/>
      <c r="H20" s="28"/>
    </row>
    <row r="21" customHeight="1" spans="2:2">
      <c r="B21" s="12"/>
    </row>
    <row r="22" customHeight="1" spans="7:7">
      <c r="G22" s="12"/>
    </row>
    <row r="23" customHeight="1" spans="2:2">
      <c r="B23" s="12"/>
    </row>
    <row r="24" customHeight="1" spans="3:7">
      <c r="C24" s="12"/>
      <c r="G24" s="12"/>
    </row>
  </sheetData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