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wanda\Desktop\巫山最终报告12.19\"/>
    </mc:Choice>
  </mc:AlternateContent>
  <xr:revisionPtr revIDLastSave="0" documentId="13_ncr:1_{B6299C27-5A71-47FD-95F1-906DC2DC83BE}" xr6:coauthVersionLast="47" xr6:coauthVersionMax="47" xr10:uidLastSave="{00000000-0000-0000-0000-000000000000}"/>
  <bookViews>
    <workbookView xWindow="-108" yWindow="-108" windowWidth="23256" windowHeight="12576" firstSheet="1" activeTab="1" xr2:uid="{00000000-000D-0000-FFFF-FFFF00000000}"/>
  </bookViews>
  <sheets>
    <sheet name="指标体系（大昌 (原)" sheetId="6" state="hidden" r:id="rId1"/>
    <sheet name="指标体系（大昌" sheetId="5" r:id="rId2"/>
    <sheet name="指标体系（大溪" sheetId="4" r:id="rId3"/>
    <sheet name="指标体系（原" sheetId="3" state="hidden" r:id="rId4"/>
    <sheet name="Sheet1" sheetId="1" state="hidden" r:id="rId5"/>
    <sheet name="Sheet2" sheetId="2" state="hidden" r:id="rId6"/>
  </sheets>
  <definedNames>
    <definedName name="_xlnm.Print_Area" localSheetId="2">'指标体系（大溪'!$A$1:$L$25</definedName>
    <definedName name="_xlnm.Print_Titles" localSheetId="1">'指标体系（大昌'!$4:$5</definedName>
    <definedName name="_xlnm.Print_Titles" localSheetId="2">'指标体系（大溪'!$4:$5</definedName>
  </definedNames>
  <calcPr calcId="191029"/>
</workbook>
</file>

<file path=xl/calcChain.xml><?xml version="1.0" encoding="utf-8"?>
<calcChain xmlns="http://schemas.openxmlformats.org/spreadsheetml/2006/main">
  <c r="L43" i="4" l="1"/>
  <c r="L44" i="4" s="1"/>
  <c r="L16" i="5"/>
  <c r="L15" i="5"/>
  <c r="L25" i="6"/>
  <c r="J25" i="6"/>
  <c r="F25" i="6"/>
  <c r="D25" i="6"/>
  <c r="B25" i="6"/>
  <c r="J25" i="5"/>
  <c r="F25" i="5"/>
  <c r="D25" i="5"/>
  <c r="B25" i="5"/>
  <c r="L25" i="4"/>
  <c r="J25" i="4"/>
  <c r="F25" i="4"/>
  <c r="D25" i="4"/>
  <c r="B25" i="4"/>
  <c r="L25" i="5" l="1"/>
  <c r="L25" i="3"/>
  <c r="J25" i="3"/>
  <c r="F25" i="3"/>
  <c r="D25" i="3"/>
  <c r="B25" i="3"/>
  <c r="H23" i="1" l="1"/>
  <c r="G23" i="1"/>
</calcChain>
</file>

<file path=xl/sharedStrings.xml><?xml version="1.0" encoding="utf-8"?>
<sst xmlns="http://schemas.openxmlformats.org/spreadsheetml/2006/main" count="502" uniqueCount="208">
  <si>
    <t>一级指标</t>
  </si>
  <si>
    <t>二级指标</t>
  </si>
  <si>
    <t>三级指标</t>
  </si>
  <si>
    <t>指标解释</t>
  </si>
  <si>
    <t>指标说明</t>
  </si>
  <si>
    <t>扣分情况</t>
  </si>
  <si>
    <t>得分情况</t>
  </si>
  <si>
    <t>备注</t>
  </si>
  <si>
    <t>投入（20分）</t>
  </si>
  <si>
    <t>项目立项（12分）</t>
  </si>
  <si>
    <t>项目立项规范性（4分）</t>
  </si>
  <si>
    <t>项目的申请、设立过程是否符合相关要求，用以反映和考核项目立项的规范情况。</t>
  </si>
  <si>
    <t>绩效目标合理性（4分）</t>
  </si>
  <si>
    <t>项目所设定的绩效目标是否依据充分，是否符合客观实际，用以反映和考核项目绩效目标与项目实施的相符情况。</t>
  </si>
  <si>
    <t>绩效指标明确性（4分）</t>
  </si>
  <si>
    <t>依据绩效目标设定的绩效指标是否清晰、细化、可衡量等，用以反映和考核项目绩效目标的明细化情况。</t>
  </si>
  <si>
    <t xml:space="preserve">实际到位资金与计划投入资金的比率,用以反映和考核资金落实情况对项目实施的总体保障程度。    </t>
  </si>
  <si>
    <t>资金到位率= (实际到位资金/计划投入资金) X 100%。
实际到位资金:一定时期(本年度或项目期)内实际落实到具体项目的资金。
计划投入资金:一定时期(本年度或项目期)内计划投入到具体项目的资金。                                                          ①到位率≥95%（4分）
②到位率≥90%（2分）
③到位率＜90%（0分）</t>
  </si>
  <si>
    <t>计划投入资金:400+344.28=744.28 
实际到位资金:400+344.28=744.28
资金到位率= 744.28/744.28=100%</t>
  </si>
  <si>
    <t>到位及时率= 744.28/744.28=100%</t>
  </si>
  <si>
    <t>过程（40分）</t>
  </si>
  <si>
    <t>业务管理（10分）</t>
  </si>
  <si>
    <t>业务管理制度是否健全（2分）</t>
  </si>
  <si>
    <t>项目实施单位的业务管理制度是否健全，用以反映和考核业务管理制度对项目顺利实施的保障情况。</t>
  </si>
  <si>
    <t>评价要点:
①是否已制定或具有相应的业务管理制度;（1分）
②业务管理制度是否合法、合规、完整。（1分）</t>
  </si>
  <si>
    <t>纸质内控制度</t>
  </si>
  <si>
    <t>项目实施单位是否为达到项目质量要求而采取了必需的措施,用以反映和考核项目实施单位对项目质量的控制情况。</t>
  </si>
  <si>
    <t>未做会议决策。②复核过程仅1人复核。                              
③审批决策不够完整、合理、合规，部分申领表结算单领导未签字</t>
  </si>
  <si>
    <t>财务管理（10分）</t>
  </si>
  <si>
    <t xml:space="preserve">评价要点:
①是否已制定或具有相应的财务管理制度;（1分）
②财务管理制度是否合法、合规、完整。（1分）                       </t>
  </si>
  <si>
    <t>部分申领表结算单领导未签字</t>
  </si>
  <si>
    <t>金额偏差率=（744.28-744.28）/744.08=0%</t>
  </si>
  <si>
    <t>产出（20分）</t>
  </si>
  <si>
    <t>产出</t>
  </si>
  <si>
    <t>项目产出（30分）</t>
  </si>
  <si>
    <t>根据巫山县第七次全国人口普查公报的数据，截止2020.11.1，巫山县常驻人口65岁以上人口为82205人。
截止2023年12月，办理敬老卡的人次累计为29736位。人群占比为：29736/82205=36.17%</t>
  </si>
  <si>
    <t>2022年下半年-2023年上半年共计补贴车辆数量95台；2021年下半年-2022年上半年共计补贴车辆数量91台；2020年下半年-2021年上半年共计补贴车辆数量92台；连续三年补贴车辆数量较为平稳</t>
  </si>
  <si>
    <t>2021年度运营里程598.30万公里，2022年度运营里程600.53万公里，2023年度运营里程733.89万公里。呈上升趋势，得7.5分</t>
  </si>
  <si>
    <t>2023年度爱心卡、敬老卡、优惠卡共计刷卡次数 4,762,199次，2022年度3,991,395次，2021年度  4,096,530次，除2022年度因疫情原因呈现小幅下降以外，总体呈上升趋势。</t>
  </si>
  <si>
    <t>效果（20分）</t>
  </si>
  <si>
    <t>效果</t>
  </si>
  <si>
    <t>项目效益（30分）</t>
  </si>
  <si>
    <t>2021年全年客运量12337019次，2022年全年客运量11711269次，2023年全年客运量13591901次，总体较为平缓</t>
  </si>
  <si>
    <t>评价要点： 社会公众或服务对象是指因该项目实施而受到影响的部门(单位）、群体或个人。一般采取社会调查的方式。</t>
  </si>
  <si>
    <t>预算执行率= (已支付资金/已到位资金) X 100%。
已到位资金:截至规定时点实际落实到具体项目的资金。
已支付资金:按照合同或项目进度要求截至规定时点已支付到具体项目的资金。                                                     ①预算执行率≥95%（4分）
②预算执行率≥90%（2分）
③预算执行率＜90%（0分）</t>
  </si>
  <si>
    <t>巫山县大昌镇、大溪乡人民政府仓储冷链物流暨交易平台项目绩效考核评分表</t>
    <phoneticPr fontId="5" type="noConversion"/>
  </si>
  <si>
    <t>资金到位率（4分）</t>
    <phoneticPr fontId="5" type="noConversion"/>
  </si>
  <si>
    <t>预算执行率（4分）</t>
    <phoneticPr fontId="5" type="noConversion"/>
  </si>
  <si>
    <t>评价要点：
①项目是否按照规定的程序申请设立；（1.5分）
②评审专家组是否按照规定的评审方式对项目建议书进行评审（1.5分）
③事前是否已经过必要的可行性研究、集体决策等。（1分）</t>
  </si>
  <si>
    <t>评价要点:
①是否符合国家相关法律法规、国民经济发展规划和党委政府决策;（1分）
②是否与项目实施单位或委托单位职责密切相关;（1分）
③项目是否为促进社会公益所必需;（1分）
④项目预期产出效益和效果是否符合正常的业绩水平。（1分）</t>
  </si>
  <si>
    <t>评价要点:
①是否将项目绩效目标细化分解为具体的绩效指标;（1分）
②是否通过清晰、可衡量的指标值予以体现;（1分）
③是否与项目年度任务数或计划数相对应;（1分）
④是否与预算确定的项目投资额或资金量相匹配。（1分）</t>
  </si>
  <si>
    <t>已支付的资金与到位的预算资金的比率，用以反映和考核项目预算资金落实并及时执行的及程度。</t>
  </si>
  <si>
    <t xml:space="preserve">
业务管理制度执行有效性
（4分）</t>
  </si>
  <si>
    <t>项目实施是否符合相关业务管理规定，用以反映和考核业务管理制度的有效执行情况。</t>
  </si>
  <si>
    <t>评价要点：
①是否遵守相关法律法规和业务管理规定；（1分）
②项目调整及支出调整手续是否完备；（1分）
③项目合同书、验收报告、技术鉴定等资料是否齐全并及时归档；（1分）
④项目实施的人员条件、场地设备、信息支撑等是否落实到位。（1分）</t>
  </si>
  <si>
    <t xml:space="preserve">
项目质量可控性
（4分）</t>
  </si>
  <si>
    <t>评价要点：
①是否已制定或具有相应的项目质量要求或标准；（2分）
②是否采取了相应的项目质量检查、验收等必需的控制措施或手段。（2分）</t>
  </si>
  <si>
    <t xml:space="preserve">
财务管理制度健全性
（2分）</t>
  </si>
  <si>
    <t>项目实施单位的财务制度是否健全，用以反映和考核财务管理制度对资金规范、安全运行的保障情况。</t>
  </si>
  <si>
    <t xml:space="preserve">
资金使用合规性
（4分）</t>
  </si>
  <si>
    <t>项目资金使用是否符合相关的财务管理制度规定，用以反映和考核项目资金的规范运行情况。</t>
  </si>
  <si>
    <t>评价要点：
①是否符合国家财经法规和财务管理制度以及有关专项资金管理办法的规定；（1分）
②资金的拨付是否有完整的审批程序和手续；（1分）
③是否符合项目预算批复或合同规定的用途；（1分）
④是否存在截留、挤占、挪用、虚列支出等情况。（1分）</t>
  </si>
  <si>
    <t xml:space="preserve">
财务监控有效性
（4分）</t>
  </si>
  <si>
    <t>项目实施单位是否为保障资金的安全、规范运行而采取了必要的监控措施，用以反映和考核项目实施单位对资金运行的控制情况。</t>
  </si>
  <si>
    <t>评价要点：
①是否已制定或具有相应的监控机制；（2分）
②是否采取了相应的财务检查等必要的监控措施或手段。（2分）</t>
  </si>
  <si>
    <t>实际完成率
（7分）</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</si>
  <si>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</si>
  <si>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①实际完成率95%，得7分；
②实际完成率90%，得5分；                                                       
③实际完成率80%，得3分；
④实际完成率低于80%，不得分</t>
  </si>
  <si>
    <t>完成及时率
（8分）</t>
  </si>
  <si>
    <t>项目实际提前完成时间与计划完成时间的比率，用以反映和考核项目产出时效目标的实现程度。</t>
  </si>
  <si>
    <t>完成及时率=[（计划完成时间-实际完成时间）/计划完成时间]×100%。实际完成时间：项目实施单位完成该项目实际所耗用的时间。计划完成时间：按照项目实施计划或相关规定完成该项目所需的时间。
评价要点：①工程超期天数≤0日历天，得8分；
②工程每超期10个日历天，扣1分，扣完为止。</t>
  </si>
  <si>
    <t>项目运行情况
（8分）</t>
  </si>
  <si>
    <t>项目完成的实际产出情况，用以反映和考核项目产出质量目标的实现程度。</t>
  </si>
  <si>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
评价要点：
质量达标率每降低5%扣1分，最低分0分</t>
  </si>
  <si>
    <t>成本节约率
（7分）</t>
  </si>
  <si>
    <t>完成项目计划工作目标的实际节约成本与计划成本的比率，用以反映和考核项目的成本节约程度。</t>
  </si>
  <si>
    <t xml:space="preserve">成本节约率=[（计划成本-实际成本）/计划成本]×100%。
实际成本：项目实施单位如期、保质、保量完成既定工作目标实际所耗费的支出。
计划成本：项目实施单位为完成工作目标计划安排的支出，一般以项目预算为参考。
评价要点：                                                     ①成本节约率5%以下或成本超支，不得分；                                 ②成本节约率5%≦X＜10%的，得2分；                                            ③成本节约率10%≦X＜15%，得3分；                                           ④成本节约率15%≦X＜20%，得5分；                           ⑤成本节约率20%以上的，得7分；                                                 </t>
  </si>
  <si>
    <t>经济效益
（7分）</t>
  </si>
  <si>
    <t>社会效益
（7分）</t>
  </si>
  <si>
    <t>项目实施对社会发展所带来的直接或间接影响情况。</t>
  </si>
  <si>
    <t>可持续影响
（8分）</t>
  </si>
  <si>
    <t>项目后续运行及成效发挥的可持续影响情况。</t>
  </si>
  <si>
    <t>社会公众或服务对象满意度
（8分）</t>
  </si>
  <si>
    <t>社会公众或服务对象对项目实施效果的满意程度。</t>
  </si>
  <si>
    <t>项目实施对经济发展所带来的直接或间接影响情况。</t>
    <phoneticPr fontId="5" type="noConversion"/>
  </si>
  <si>
    <t>评价要点：项目实施对当地带来的经济发展情况。</t>
    <phoneticPr fontId="5" type="noConversion"/>
  </si>
  <si>
    <t>评价要点：项目实施对当地带来的社会发展情况。</t>
    <phoneticPr fontId="5" type="noConversion"/>
  </si>
  <si>
    <t>评价要点：项目是否可以持续实施，带来的成效是否可持续。</t>
    <phoneticPr fontId="5" type="noConversion"/>
  </si>
  <si>
    <t>投入</t>
    <phoneticPr fontId="5" type="noConversion"/>
  </si>
  <si>
    <t>过程</t>
    <phoneticPr fontId="5" type="noConversion"/>
  </si>
  <si>
    <t>附表一</t>
    <phoneticPr fontId="5" type="noConversion"/>
  </si>
  <si>
    <t>评价内容及评分标准</t>
    <phoneticPr fontId="5" type="noConversion"/>
  </si>
  <si>
    <t>具体评价情况</t>
    <phoneticPr fontId="5" type="noConversion"/>
  </si>
  <si>
    <t>评价得分</t>
    <phoneticPr fontId="5" type="noConversion"/>
  </si>
  <si>
    <t>一级</t>
    <phoneticPr fontId="5" type="noConversion"/>
  </si>
  <si>
    <t>分值</t>
    <phoneticPr fontId="5" type="noConversion"/>
  </si>
  <si>
    <t>二级</t>
    <phoneticPr fontId="5" type="noConversion"/>
  </si>
  <si>
    <t>三级</t>
    <phoneticPr fontId="5" type="noConversion"/>
  </si>
  <si>
    <t>项目立项</t>
    <phoneticPr fontId="5" type="noConversion"/>
  </si>
  <si>
    <t>过程</t>
    <phoneticPr fontId="7" type="noConversion"/>
  </si>
  <si>
    <t>业务管理</t>
    <phoneticPr fontId="5" type="noConversion"/>
  </si>
  <si>
    <t>财务管理</t>
    <phoneticPr fontId="5" type="noConversion"/>
  </si>
  <si>
    <t>项目产出</t>
    <phoneticPr fontId="5" type="noConversion"/>
  </si>
  <si>
    <t>项目效益</t>
    <phoneticPr fontId="5" type="noConversion"/>
  </si>
  <si>
    <t>项目实施对经济发展所带来的直接或间接影响情况。</t>
  </si>
  <si>
    <t>资金落实（8分）</t>
    <phoneticPr fontId="5" type="noConversion"/>
  </si>
  <si>
    <t>资金落实</t>
    <phoneticPr fontId="5" type="noConversion"/>
  </si>
  <si>
    <t>评价要点：项目实施对当地带来的经济发展情况。</t>
  </si>
  <si>
    <t>评价要点：项目实施对当地带来的社会发展情况。</t>
  </si>
  <si>
    <t>项目立项规范性</t>
    <phoneticPr fontId="5" type="noConversion"/>
  </si>
  <si>
    <t>绩效目标合理性</t>
    <phoneticPr fontId="5" type="noConversion"/>
  </si>
  <si>
    <t>绩效指标明确性</t>
    <phoneticPr fontId="5" type="noConversion"/>
  </si>
  <si>
    <t>资金到位率</t>
    <phoneticPr fontId="5" type="noConversion"/>
  </si>
  <si>
    <t>预算执行率</t>
    <phoneticPr fontId="5" type="noConversion"/>
  </si>
  <si>
    <t>业务管理制度是否健全</t>
    <phoneticPr fontId="5" type="noConversion"/>
  </si>
  <si>
    <t xml:space="preserve">
业务管理制度执行有效性</t>
    <phoneticPr fontId="5" type="noConversion"/>
  </si>
  <si>
    <t xml:space="preserve">
项目质量可控性</t>
    <phoneticPr fontId="5" type="noConversion"/>
  </si>
  <si>
    <t xml:space="preserve">
财务管理制度健全性
</t>
    <phoneticPr fontId="5" type="noConversion"/>
  </si>
  <si>
    <t xml:space="preserve">
资金使用合规性</t>
    <phoneticPr fontId="5" type="noConversion"/>
  </si>
  <si>
    <t xml:space="preserve">
财务监控有效性</t>
    <phoneticPr fontId="5" type="noConversion"/>
  </si>
  <si>
    <t>实际完成率</t>
    <phoneticPr fontId="5" type="noConversion"/>
  </si>
  <si>
    <t>完成及时率</t>
    <phoneticPr fontId="5" type="noConversion"/>
  </si>
  <si>
    <t>项目运行情况</t>
    <phoneticPr fontId="5" type="noConversion"/>
  </si>
  <si>
    <t>成本节约率</t>
    <phoneticPr fontId="5" type="noConversion"/>
  </si>
  <si>
    <t>经济效益</t>
    <phoneticPr fontId="5" type="noConversion"/>
  </si>
  <si>
    <t>社会效益</t>
    <phoneticPr fontId="5" type="noConversion"/>
  </si>
  <si>
    <t>可持续影响</t>
    <phoneticPr fontId="5" type="noConversion"/>
  </si>
  <si>
    <t>社会公众或服务对象满意度</t>
    <phoneticPr fontId="5" type="noConversion"/>
  </si>
  <si>
    <t>评价指标</t>
    <phoneticPr fontId="5" type="noConversion"/>
  </si>
  <si>
    <t>本项目是根据《巫山县乡村振兴局、巫山县财政局关于下达2023年中国长江三峡集团有限公司定点帮扶巫山（第一批）项目建设计划的通知》（巫山乡振发〔2023〕24号）设立。大昌镇与大溪乡为该项目所提交的审核入库会议纪要、入库公示等资料符合实施要求。经检查项目有关资料，该项目按规定程序设立，实施依据充分，立项程序规范。得4分。</t>
  </si>
  <si>
    <t>大昌镇在实施方案为本项目所设定绩效目标依据充分，与项目实际工作内容相关。但绩效目标申报表与实施方案制定的绩效目标相矛盾，且不符合该项目的客观实际，不能体现预期产出效益和效果，项目绩效目标不合理。不得分。
大溪乡为本项目所设定绩效目标依据充分，与项目实际工作内容相关，符合客观实际，预期产出效益和效果符合正常的业绩水平，项目绩效目标合理。相关表述简单明了，能体现该项目的合理目标。得2分。</t>
    <phoneticPr fontId="5" type="noConversion"/>
  </si>
  <si>
    <t>大昌镇在实施方案为本项目所设定绩效目标依据充分，与项目实际工作内容相关。但绩效目标申报表与实施方案制定的绩效目标相矛盾，且所设定绩效目标与项目实际工作内容不相关，相关绩效指标难以对应具体工作。不得分。
大溪乡为项目所设定绩效目标与项目实际工作内容相关，主要产出指标较为明确，且有细化分解为具体的绩效指标并与具体工作相对应。得2分。</t>
    <phoneticPr fontId="5" type="noConversion"/>
  </si>
  <si>
    <t>根据大昌镇及大溪乡提供的指标文件《巫山县乡村振兴局、巫山县财政局关于下达2023年中国长江三峡集团有限公司定点帮扶巫山（第一批）项目建设计划的通知》（巫山乡振发〔2023〕24号），和相关凭证显示。大昌镇及大溪乡为该项目分别申请资金各200万元，实际到位资金各200万元，资金到位率100%。得4分。</t>
    <phoneticPr fontId="5" type="noConversion"/>
  </si>
  <si>
    <t>根据大昌镇及大溪乡提供的支付凭证和相关收据显示，仓储冷链物流暨交易平台项目资金实际到位资金各200万元，实际支付各200万元，预算执行率为100.00%，预算资金得到落实并及时执行。得4分。</t>
  </si>
  <si>
    <t>大昌镇已制定工程管理制度，该工程管理制度较为详细，对项目实施进行了详细安排和控制。得1分。
大溪乡已制定衔接资金项目管理制度，且通过成立本项目建设管理领导小组，对项目实施进行了详细安排和控制。得1分。</t>
    <phoneticPr fontId="5" type="noConversion"/>
  </si>
  <si>
    <t>在检查大昌镇的项目实施资料时，我们了解到大昌镇在2023年11月已建设完工，但实际2024年5月才正式通电，通电施工期间，不少村民对电线杆修建意见较大，项目管理及设计调研有所欠缺，酌情扣分。得1分。
通过查看大溪乡的项目实施资料，大溪乡各项工作基本能够按照上级政策和管理制度的要求实施，各项工作内容也已按照实施方案完成。得2分。</t>
    <phoneticPr fontId="5" type="noConversion"/>
  </si>
  <si>
    <t>通过查看大昌镇的结算审核报告，重庆永正建设工程咨询有限公司出具的《巫山县柑橘、脆李产业仓储冷链物流暨交易平台（含果园配套设施）项目验收报告（永正造价【2023】292号）》显示，本项目各实施内容均达到优良，符合要求。经实地走访，我们未发现该工程存在质量不佳的情况。得2分。
通过查看大溪乡的结算审核报告，重庆永正建设工程咨询有限公司出具的《巫山县柑橘、脆李产业仓储冷链物流暨交易平台（含果园配套设施）项目验收报告（永正造价【2023】292号）》显示，本项目各实施内容均达到优良，符合要求。但我们在实地考察的过程中发现该工程质量不佳，顶棚的琉璃瓦片稀疏，且有部分已松动脱落，存在安全隐患。得1分。</t>
    <phoneticPr fontId="5" type="noConversion"/>
  </si>
  <si>
    <t>大溪乡与大昌镇均已制定较为详细且完善的财务管理制度，相关管理条例能够对项目资金的实施进行有效控制。得2分。</t>
  </si>
  <si>
    <t>我们检查了大昌镇有关资金支付凭证和验收资料，该项目所申请资金均用于了仓储冷链建设项目。但在拨付140万专项资金时，资金审批程序未做到位，未按财务管理制度的规定，镇长进行审核并签字。而且财务管理制度的规定，一次性行政经费支出在5000元及以上的在拨付资金时应开会决议，未见相关会议纪要。在拨付尾款时，未根据三方协议约定，“完成验收、竣工结算、资料归档后拨付剩余的20%。”而是根据指标到账情况，分别拨付的70%进度款和30%尾款，且尾款拨付的凭证附件仅有竣工验收资料，未见竣工结算报告。不得分。
我们检查了大溪乡有关资金支付凭证和验收资料，该项目所申请资金均用于了交易平台建设项目，资金使用符合要求。得2分。</t>
    <phoneticPr fontId="5" type="noConversion"/>
  </si>
  <si>
    <t>大昌镇的财务管理制度已规定完善的审核审批流程。我们通过检查有关资金支付凭证，发现该项目支付凭证报销凭证有部分发票，经国家税务总局全国增值税发票查验平台查验，显示“查无此票”，共计36.16万元，均为向个人购买水泥。且附购买建筑劳务的发票时未一并提供相关农民工出工签到表。不得分。
大溪乡的财务管理制度已规定完善的审核审批流程。我们通过检查有关资金支付凭证，该项目支付凭证报销审批手续齐全，未见审核监控不严谨的情况。得2分。</t>
    <phoneticPr fontId="5" type="noConversion"/>
  </si>
  <si>
    <t>经检查，根据项目竣工验收报告显示，以及实地检查情况。大昌镇以及大溪乡，建设主体均完成数量任务，符合要求。得7分。</t>
    <phoneticPr fontId="5" type="noConversion"/>
  </si>
  <si>
    <t>我们通过检查大昌镇的工程实施资料，对照三方协议约定工期为2023年9-11月，同时检查竣工验收资料发现该项目是11月30日竣工，实际12月5日验收，而且2024年5月才通电正式投入使用。因大昌镇的工程系仓储冷链，未通电将无法投入使用，且大昌镇盛产柑橘，通电时已错过冬季柑橘量产期，完工及时率应酌情扣分。得2分。
我们通过检查大溪乡的工程实施资料，对照实施方案的约定工期，以及竣工验收资料，发现该项目因长时间连续大雨的问题导致项目难以动工，施工方被迫停工，竣工验收时间超工期22天，完成及时性不及预期，酌情扣分。得3分。</t>
    <phoneticPr fontId="5" type="noConversion"/>
  </si>
  <si>
    <t>我们通过检查大昌镇的工程实施资料，对照三方协议，同时检查竣工验收资料发现该项目在2024年5月才通电正式投入使用。但因大昌镇的工程系仓储冷链，未通电将无法投入使用，且大昌镇盛产柑橘，通电时已错过冬季柑橘量产期，实际运行情况有待观察，本项目应酌情扣分，得4分。
我们通过检查大溪乡的工程实施资料，对照实施方案的约定工期，以及竣工验收资料，发现该项目虽已运行，但工程质量不佳，瓦片稀疏，强风天气容易松动脱落，且地面有脱落的瓦片，存在安全隐患，得2分。</t>
    <phoneticPr fontId="5" type="noConversion"/>
  </si>
  <si>
    <t xml:space="preserve"> 我们检查了大昌镇和大溪乡有关资金支付凭证，拨付的帮扶资金均已使用完毕，大昌镇与大溪乡的成本节约率均为0%，不得分</t>
  </si>
  <si>
    <t>我们通过对大昌镇的部分村民进行了访谈，并了解大昌镇修建仓储冷链后的销售情况，我们得知该项目实际2024年5月才投入使用，已错过当地柑橘产量的量产期。且该项目实际系巫山县福达农业开发有限公司负责项目建设以及使用，光明村其余种植户均独立种植及自行销售柑橘，未参与使用该冻库。未产生经济效益，不得分。
我们通过检查大溪乡修建交易平台后的销售情况资料，并对大溪乡的部分村民进行了访谈，大溪乡修建的交易平台给村民提供了集中销售产品的平台，也便于收购商家集中收购，减少了自行运输销售产生的损耗，产生经济效益。得3.5分。</t>
    <phoneticPr fontId="5" type="noConversion"/>
  </si>
  <si>
    <t>我们通过对大昌镇的部分村民进行了访谈，并了解大昌镇修建仓储冷链后的销售情况，我们得知该项目实际2024年5月才投入使用，已错过当地柑橘产量的量产期。且该项目实际系巫山县福达农业开发有限公司负责项目建设以及使用，光明村其余种植户均独立种植及自行销售柑橘，未参与使用该冻库。未产生社会效益，不得分。
我们通过检查大溪乡修建交易平台后的销售情况资料，并对大溪乡的部分村民进行了访谈，大溪乡修建的交易平台给村民提供了集中销售产品的平台，提高了供给保障能力和乡村产业链供应链现代化水平，产生社会效益。得3.5分。。</t>
    <phoneticPr fontId="5" type="noConversion"/>
  </si>
  <si>
    <t>我们通过对大昌镇的部分村民进行了访谈，并实地检查了大昌镇修建仓储冷链的情况，虽该项目实际2024年5月才投入使用，已错过当地柑橘产量的量产期，鉴于项目工期有所延迟，加之相关经济效益有待验证，对于产品附加值的提升带动作用存在一定不确定，虽未发现明显质量问题，后续可持续影响情况有待观察。得2分。
我们通过实地检查大溪乡修建交易平台的情况，并对大溪乡的部分村民进行了访谈，虽然建设内容已完成并通过验收，但工程质量不佳，瓦片稀疏，强风天气容易松动脱落，且地面有脱落的瓦片，存在安全隐患，事后监督管理机制欠缺。该项酌情扣分。得2分。</t>
    <phoneticPr fontId="5" type="noConversion"/>
  </si>
  <si>
    <t>我们对大昌镇部分村民进行了访谈，主要围绕新建的仓储冷链对柑橘的储存及销售影响情况进行调研，调查结果显示村民总体满意度较低，大多数村民不清楚该项目的建设情况，部分了解的村民也表示系巫山县福达农业开发有限公司个人行为，光明村其余种植户均独立种植及自行销售柑橘，未参与使用该冻库。不得分。
我们对大溪乡的部分村民进行了访谈，主要围绕新建的交易平台对脆李的销售影响情况进行调研，调查结果显示村民总体满意度较高，新修建的交易平台便于村民在此集中销售产品，也收购商家集中收购。得4分。</t>
    <phoneticPr fontId="5" type="noConversion"/>
  </si>
  <si>
    <t>合计</t>
  </si>
  <si>
    <t>决策</t>
    <phoneticPr fontId="7" type="noConversion"/>
  </si>
  <si>
    <t>巫山县生态环境局生态环境“以奖促治”专项绩效考核评分表</t>
    <phoneticPr fontId="5" type="noConversion"/>
  </si>
  <si>
    <t>效益</t>
    <phoneticPr fontId="5" type="noConversion"/>
  </si>
  <si>
    <t>评价要点：项目是否可以持续实施，带来的成效是否可持续。</t>
    <phoneticPr fontId="5" type="noConversion"/>
  </si>
  <si>
    <t>本项目是根据《巫山县乡村振兴局、巫山县财政局关于下达2023年中国长江三峡集团有限公司定点帮扶巫山（第一批）项目建设计划的通知》（巫山乡振发〔2023〕24号）设立。大溪乡为该项目所提交的审核入库会议纪要、入库公示等资料符合实施要求。经检查项目有关资料，该项目按规定程序设立，实施依据充分，立项程序规范。得4分。</t>
  </si>
  <si>
    <t>大溪乡为本项目所设定绩效目标依据充分，与项目实际工作内容相关，符合客观实际，预期产出效益和效果符合正常的业绩水平，项目绩效目标合理。相关表述简单明了，能体现该项目的合理目标。得4分。</t>
  </si>
  <si>
    <t>大溪乡为项目所设定绩效目标与项目实际工作内容相关，主要产出指标较为明确，且有细化分解为具体的绩效指标并与具体工作相对应。得4分。</t>
  </si>
  <si>
    <t>根据大溪乡提供的指标文件《巫山县乡村振兴局、巫山县财政局关于下达2023年中国长江三峡集团有限公司定点帮扶巫山（第一批）项目建设计划的通知》（巫山乡振发〔2023〕24号）和相关凭证显示，大溪乡为该项目申请资金200万元，实际到位资金200万元，资金到位率100%。得4分。</t>
  </si>
  <si>
    <t>根据大溪乡提供的支付凭证和相关收据显示，仓储冷链物流暨交易平台项目资金实际到位资金200万元，实际支付200万元，预算执行率为100.00%，预算资金得到落实并及时执行。得4分。</t>
  </si>
  <si>
    <t>大溪乡已制定衔接资金项目管理制度，且通过成立本项目建设管理领导小组，对项目实施进行了详细安排和控制。得2分。</t>
  </si>
  <si>
    <t>通过查看大溪乡的项目实施资料，大溪乡各项工作基本能够按照上级政策和管理制度的要求实施，各项工作内容也已按照实施方案完成。得4分。</t>
  </si>
  <si>
    <t>通过查看大溪乡的结算审核报告，重庆永正建设工程咨询有限公司出具的《巫山县柑橘、脆李产业仓储冷链物流暨交易平台（含果园配套设施）项目验收报告（永正造价【2023】292号）》显示，本项目各实施内容均达到优良，符合要求。但我们在实地考察的过程中发现该工程质量不佳，顶棚的琉璃瓦片稀疏，且有部分已松动脱落，存在安全隐患。得2分。</t>
  </si>
  <si>
    <t>大溪乡已制定较为详细且完善的财务管理制度，相关管理条例能够对项目资金的实施进行有效控制。得2分。</t>
  </si>
  <si>
    <t>我们检查了大溪乡有关资金支付凭证和验收资料，该项目所申请资金均用于了交易平台建设项目，资金使用符合要求。得4分。</t>
  </si>
  <si>
    <t>大溪乡的财务管理制度已规定完善的审核审批流程。我们通过检查有关资金支付凭证，该项目支付凭证报销审批手续齐全，未见审核监控不严谨的情况。得4分。</t>
  </si>
  <si>
    <t>经检查，根据项目竣工验收报告显示，以及实地检查情况。大溪乡建设主体完成数量任务，符合要求。得7分。</t>
  </si>
  <si>
    <t>我们通过检查大溪乡的工程实施资料，对照实施方案的约定工期，以及竣工验收资料，发现该项目因长时间连续大雨的问题导致项目难以动工，施工方被迫停工，竣工验收时间超工期22天，完成及时性不及预期，酌情扣分。得6分。</t>
  </si>
  <si>
    <t>我们通过检查大溪乡的工程实施资料，对照实施方案的约定工期，以及竣工验收资料，发现该项目虽已运行，但工程质量不佳，瓦片稀疏，强风天气容易松动脱落，且地面有脱落的瓦片，存在安全隐患，得6分。</t>
  </si>
  <si>
    <t>我们检查了大溪乡有关资金支付凭证，拨付的帮扶资金均已使用完毕，大溪乡的成本节约率均0%，不得分。</t>
  </si>
  <si>
    <t>我们通过检查大溪乡修建交易平台后的销售情况资料，并对大溪乡的部分村民进行了访谈，大溪乡修建的交易平台给村民提供了集中销售产品的平台，也便于收购商家集中收购，减少了自行运输销售产生的损耗，产生经济效益。得7分。</t>
  </si>
  <si>
    <t>我们通过检查大溪乡修建交易平台后的销售情况资料，并对大溪乡的部分村民进行了访谈，大溪乡修建的交易平台给村民提供了集中销售产品的平台，提高了供给保障能力和乡村产业链供应链现代化水平，产生社会效益。得7分。</t>
  </si>
  <si>
    <t>根据现场调研及相关资料，大溪乡已建立健全后期管护机制。我们实地检查了大溪乡修建交易平台的情况的情况，虽大溪乡建设内容已完成并通过验收，但工程质量不佳，瓦片稀疏，强风天气容易松动脱落，且地面有脱落的瓦片，存在安全隐患，事后监督管理机制欠缺。得5分。</t>
  </si>
  <si>
    <t>我们对大溪乡的部分村民进行了电话访谈，主要围绕新建的交易平台对脆李的销售影响情况进行调研，调查结果显示村民总体满意度较高，新修建的交易平台便于村民在此集中销售产品，也收购商家集中收购。并统计计算，综合满意度为90%以上，得分8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</si>
  <si>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①实际完成率95%，得7分；
②实际完成率90%，得5分；                                                       
③实际完成率80%，得3分；
④实际完成率低于80%，不得分</t>
    <phoneticPr fontId="5" type="noConversion"/>
  </si>
  <si>
    <t>绩效目标为达到预期目标：
①达到预期目标，赋100%-80%指标分值；
②部分达成预期目标并具有一定效果，赋80%-50%指标分值；
③未达成预期目标且效果较差，赋50%-0%指标分值；</t>
  </si>
  <si>
    <t>评价要点：
①项目建成后，建立了管护制度；得4分
②现场查勘，是否按管护制度执行，综合评价管护效果最高得4分，否则酌情扣分。</t>
    <phoneticPr fontId="5" type="noConversion"/>
  </si>
  <si>
    <t>评价要点：
满意度≥90%，8分；
满意度＜90%，得分=实际满意度/90%*5。</t>
    <phoneticPr fontId="5" type="noConversion"/>
  </si>
  <si>
    <t>巫山县大昌镇人民政府仓储冷链物流暨交易平台项目绩效考核评分表</t>
    <phoneticPr fontId="5" type="noConversion"/>
  </si>
  <si>
    <t>巫山县大溪乡人民政府仓储冷链物流暨交易平台项目绩效考核评分表</t>
    <phoneticPr fontId="5" type="noConversion"/>
  </si>
  <si>
    <t>我们通过对大昌镇的部分村民进行了访谈，并了解大昌镇修建仓储冷链后的销售情况，我们得知该项目实际2024年5月才投入使用，已错过当地柑橘产量的量产期。且该项目实际系巫山县福达农业开发有限公司负责项目建设以及使用，光明村其余种植户均独立种植及自行销售柑橘，未参与使用该冻库。未产生经济效益，不得分。</t>
  </si>
  <si>
    <t>我们通过对大昌镇的部分村民进行了访谈，并了解大昌镇修建仓储冷链后的销售情况，我们得知该项目实际2024年5月才投入使用，已错过当地柑橘产量的量产期。且该项目实际系巫山县福达农业开发有限公司负责项目建设以及使用，光明村其余种植户均独立种植及自行销售柑橘，未参与使用该冻库。未产生社会效益，不得分。</t>
  </si>
  <si>
    <t>根据现场调研及相关资料，大昌镇已建立健全和落实后期管护机制。我们实地检查了大昌镇修建仓储冷链的情况，大昌镇基本按照管护制度执行，未发现明显质量问题。得8分。</t>
  </si>
  <si>
    <t>我们检查了大昌镇有关资金支付凭证，拨付的帮扶资金已使用完毕，大昌镇的成本节约率为0%，不得分。</t>
  </si>
  <si>
    <t>我们通过检查大昌镇的工程实施资料，对照三方协议，同时检查竣工验收资料发现该项目在2024年5月才通电正式投入使用。但因大昌镇的工程系仓储冷链，未通电将无法投入使用，且大昌镇盛产柑橘，通电时已错过冬季柑橘量产期，实际运行情况有待观察，本项目应酌情扣分，得4分。</t>
  </si>
  <si>
    <t>我们通过检查大昌镇的工程实施资料，对照三方协议约定工期为2023年9-11月，同时检查竣工验收资料发现该项目是11月30日竣工，实际12月5日验收，而且2024年5月才通电正式投入使用。因大昌镇的工程系仓储冷链，未通电将无法投入使用，且大昌镇盛产柑橘，通电时已错过冬季柑橘量产期，完工及时率应酌情扣分。得6分。</t>
  </si>
  <si>
    <t>经检查，根据项目竣工验收报告显示，以及实地检查情况。大昌镇建设主体完成数量任务，符合要求。得7分。</t>
  </si>
  <si>
    <t>大昌镇的财务管理制度已规定完善的审核审批流程。我们通过检查有关资金支付凭证，发现该项目支付凭证报销凭证有部分发票，经国家税务总局全国增值税发票查验平台查验，显示“查无此票”，共计36.16万元，均为向个人购买水泥。且附购买建筑劳务的发票时未一并提供相关农民工出工签到表。得2分。</t>
  </si>
  <si>
    <t>大昌镇已制定较为详细且完善的财务管理制度，相关管理条例能够对项目资金的实施进行有效控制。得2分。</t>
    <phoneticPr fontId="5" type="noConversion"/>
  </si>
  <si>
    <t>通过查看大昌镇的结算审核报告，重庆永正建设工程咨询有限公司出具的《巫山县柑橘、脆李产业仓储冷链物流暨交易平台（含果园配套设施）项目验收报告（永正造价【2023】292号）》显示，本项目各实施内容均达到优良，符合要求。经实地走访，我们未发现该工程存在质量不佳的情况。得4分。</t>
  </si>
  <si>
    <t>在检查大昌镇的项目实施资料时，我们了解到大昌镇在2023年11月已建设完工，但实际2024年5月才正式通电，通电施工期间，不少村民对电线杆修建意见较大，项目管理及设计调研有所欠缺，酌情扣分。得2分。</t>
  </si>
  <si>
    <t>大昌镇已制定工程管理制度，该工程管理制度较为详细，对项目实施进行了详细安排和控制。得2分。</t>
  </si>
  <si>
    <t>根据大昌镇提供的支付凭证和相关收据显示，仓储冷链物流暨交易平台项目资金实际到位资金200万元，实际支付200万元，预算执行率为100.00%，预算资金得到落实并及时执行。得4分。</t>
    <phoneticPr fontId="5" type="noConversion"/>
  </si>
  <si>
    <t>根据大昌镇提供的指标文件《巫山县乡村振兴局、巫山县财政局关于下达2023年中国长江三峡集团有限公司定点帮扶巫山（第一批）项目建设计划的通知》（巫山乡振发〔2023〕24号）和相关凭证显示，大昌镇为该项目申请资金200万元，实际到位资金200万元，资金到位率100%。得4分。</t>
  </si>
  <si>
    <t>大昌镇在实施方案为本项目所设定绩效目标依据充分，与项目实际工作内容相关。但绩效目标申报表与实施方案制定的绩效目标相矛盾，且所设定绩效目标与项目实际工作内容不相关，相关绩效指标难以对应具体工作。不得分。</t>
  </si>
  <si>
    <t>大昌镇在实施方案为本项目所设定绩效目标依据充分，与项目实际工作内容相关。但绩效目标申报表与实施方案制定的绩效目标相矛盾，且不符合该项目的客观实际，不能体现预期产出效益和效果，项目绩效目标不合理。不得分</t>
  </si>
  <si>
    <t>本项目是根据《巫山县乡村振兴局、巫山县财政局关于下达2023年中国长江三峡集团有限公司定点帮扶巫山（第一批）项目建设计划的通知》（巫山乡振发〔2023〕24号）设立。大昌镇为该项目所提交的审核入库会议纪要、入库公示等资料符合实施要求。经检查项目有关资料，该项目按规定程序设立，实施依据充分，立项程序规范。得4分</t>
  </si>
  <si>
    <t xml:space="preserve">成本节约率=[（计划成本-实际成本）/计划成本]×100%。
实际成本：项目实施单位如期、保质、保量完成既定工作目标实际所耗费的支出。
计划成本：项目实施单位为完成工作目标计划安排的支出，一般以项目预算为参考。
评价要点：                                                     ①成本节约率5%以下或成本超支，不得分；                                 ②成本节约率5%≦X＜10%的，得2分；                                            ③成本节约率10%≦X＜15%，得3分；                                           ④成本节约率15%≦X＜20%，得5分；                           ⑤成本节约率20%以上的，得7分；                                                 </t>
    <phoneticPr fontId="5" type="noConversion"/>
  </si>
  <si>
    <t>我们对大昌镇部分村民进行了电话访谈，主要围绕新建的仓储冷链对柑橘的储存及销售影响情况进行调研，调查结果显示村民总体满意度较低，大多数村民不清楚该项目的建设情况，部分了解的村民也表示系巫山县福达农业开发有限公司个人行为，光明村其余种植户均独立种植及自行销售柑橘，未参与使用该冻库。不得分。</t>
    <phoneticPr fontId="5" type="noConversion"/>
  </si>
  <si>
    <t>我们检查了大昌镇有关资金支付凭证和验收资料，该项目所申请资金均用于了仓储冷链建设项目。但在拨付140万专项资金时，资金审批程序未做到位，未按财务管理制度的规定，镇长进行审核并签字。而且财务管理制度的规定，一次性行政经费支出在5000元及以上的在拨付资金时应开会决议，未见相关会议纪要。在拨付尾款时，未根据三方协议约定，“完成验收、竣工结算、资料归档后拨付剩余的20%。”而是根据指标到账情况，分别拨付的70%进度款和30%尾款，且尾款拨付的凭证附件仅有竣工验收资料，未见竣工结算报告。得2分。</t>
    <phoneticPr fontId="5" type="noConversion"/>
  </si>
  <si>
    <t>依据绩效目标设定的绩效指标是否清晰、细化、可衡量等，用以反映和考核项目绩效目标的明细化情况。</t>
    <phoneticPr fontId="5" type="noConversion"/>
  </si>
  <si>
    <t>我们检查了大昌镇有关资金支付凭证和验收资料，该项目所申请资金均用于了仓储冷链建设项目。但在拨付尾款时，未根据三方协议约定，“完成验收、竣工结算、资料归档后拨付剩余的20%。”而是根据指标到账情况，分别拨付的70%进度款和30%尾款，且尾款拨付的凭证附件仅有竣工验收资料，未见竣工结算报告。得3分。</t>
  </si>
  <si>
    <t>大昌镇的财务管理制度已规定完善的审核审批流程。我们通过检查有关资金支付凭证，发现后附的购买建筑劳务的发票，未提供相关农民工出工签到表。得3分。</t>
    <phoneticPr fontId="5" type="noConversion"/>
  </si>
  <si>
    <t>我们通过对大昌镇的部分村民进行了访谈，并了解大昌镇修建仓储冷链后的销售情况，我们得知该项目实际2024年5月才投入使用，已错过当地柑橘产量的量产期。且该项目实际系巫山县福达农业开发有限公司负责项目建设以及使用，光明村其余种植户均独立种植及自行销售柑橘，未参与使用该冻库，产生的经济效益有限，本项目应酌情扣分，得3分。</t>
  </si>
  <si>
    <t>本项目是根据《巫山县乡村振兴局、巫山县财政局关于下达2023年中国长江三峡集团有限公司定点帮扶巫山（第一批）项目建设计划的通知》（巫山乡振发〔2023〕24号）设立。大昌镇为该项目所提交的审核入库会议纪要、入库公示等资料符合实施要求。经检查项目有关资料，该项目按规定程序设立，实施依据充分，立项程序规范。得4分。</t>
    <phoneticPr fontId="5" type="noConversion"/>
  </si>
  <si>
    <t>大昌镇在实施方案为本项目所设定绩效目标依据充分，与项目实际工作内容相关。但绩效目标申报表与实施方案制定的绩效目标相矛盾，且不符合该项目的客观实际，不能体现预期产出效益和效果，项目绩效目标不合理。不得分。</t>
    <phoneticPr fontId="5" type="noConversion"/>
  </si>
  <si>
    <t>绩效目标为达到预期目标：
①达到预期目标，赋100%-80%指标分值；
②部分达成预期目标并具有一定效果，赋80%-50%指标分值；
③未达成预期目标且效果较差，赋50%-0%指标分值。</t>
    <phoneticPr fontId="5" type="noConversion"/>
  </si>
  <si>
    <t xml:space="preserve">成本节约率=[（计划成本-实际成本）/计划成本]×100%。
实际成本：项目实施单位如期、保质、保量完成既定工作目标实际所耗费的支出。
计划成本：项目实施单位为完成工作目标计划安排的支出，一般以项目预算为参考。
评价要点：                                                     ①成本节约率5%以下或成本超支，不得分；                                 ②成本节约率5%≦X＜10%的，得2分；                                            ③成本节约率10%≦X＜15%，得3分；                                           ④成本节约率15%≦X＜20%，得5分；                           ⑤成本节约率20%以上的，得7分。                                                 </t>
    <phoneticPr fontId="5" type="noConversion"/>
  </si>
  <si>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
评价要点：
质量达标率每降低5%扣1分，最低分0分。</t>
    <phoneticPr fontId="5" type="noConversion"/>
  </si>
  <si>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①实际完成率95%，得7分；
②实际完成率90%，得5分；                                                       
③实际完成率80%，得3分；
④实际完成率低于80%，不得分。</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</si>
</sst>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Red]\(0.00\)"/>
    <numFmt numFmtId="177" formatCode="0.0_ "/>
  </numFmts>
  <fonts count="13" x14ac:knownFonts="1">
    <font>
      <sz val="12"/>
      <name val="宋体"/>
      <charset val="134"/>
    </font>
    <font>
      <sz val="10"/>
      <name val="宋体"/>
      <family val="3"/>
      <charset val="134"/>
    </font>
    <font>
      <b/>
      <sz val="14"/>
      <name val="宋体"/>
      <family val="3"/>
      <charset val="134"/>
    </font>
    <font>
      <sz val="10"/>
      <color rgb="FFFF0000"/>
      <name val="宋体"/>
      <family val="3"/>
      <charset val="134"/>
    </font>
    <font>
      <sz val="12"/>
      <name val="宋体"/>
      <family val="3"/>
      <charset val="134"/>
    </font>
    <font>
      <sz val="9"/>
      <name val="宋体"/>
      <family val="3"/>
      <charset val="134"/>
    </font>
    <font>
      <sz val="10"/>
      <name val="宋体"/>
      <family val="3"/>
      <charset val="134"/>
    </font>
    <font>
      <sz val="9"/>
      <name val="宋体"/>
      <family val="3"/>
      <charset val="134"/>
    </font>
    <font>
      <b/>
      <sz val="14"/>
      <name val="宋体"/>
      <family val="3"/>
      <charset val="134"/>
    </font>
    <font>
      <b/>
      <sz val="10"/>
      <name val="宋体"/>
      <family val="3"/>
      <charset val="134"/>
    </font>
    <font>
      <sz val="12"/>
      <name val="宋体"/>
      <family val="3"/>
      <charset val="134"/>
    </font>
    <font>
      <sz val="10"/>
      <name val="Times New Roman"/>
      <family val="1"/>
    </font>
    <font>
      <sz val="10"/>
      <name val="宋体"/>
      <family val="3"/>
      <charset val="13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3">
    <xf numFmtId="0" fontId="0" fillId="0" borderId="0">
      <alignment vertical="center"/>
    </xf>
    <xf numFmtId="43" fontId="4" fillId="0" borderId="0" applyFont="0" applyFill="0" applyBorder="0" applyAlignment="0" applyProtection="0">
      <alignment vertical="center"/>
    </xf>
    <xf numFmtId="43" fontId="10" fillId="0" borderId="0" applyFont="0" applyFill="0" applyBorder="0" applyAlignment="0" applyProtection="0">
      <alignment vertical="center"/>
    </xf>
  </cellStyleXfs>
  <cellXfs count="128">
    <xf numFmtId="0" fontId="0" fillId="0" borderId="0" xfId="0">
      <alignment vertical="center"/>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176" fontId="1" fillId="0" borderId="0" xfId="0" applyNumberFormat="1" applyFont="1" applyAlignment="1">
      <alignment horizontal="righ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1" applyNumberFormat="1" applyFont="1" applyFill="1" applyBorder="1" applyAlignment="1">
      <alignment horizontal="right" vertical="center" wrapText="1"/>
    </xf>
    <xf numFmtId="176" fontId="1" fillId="0" borderId="1" xfId="1"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43" fontId="1" fillId="0" borderId="1" xfId="1" applyFont="1" applyFill="1" applyBorder="1" applyAlignment="1">
      <alignment vertical="center" wrapText="1"/>
    </xf>
    <xf numFmtId="43" fontId="1" fillId="0" borderId="1" xfId="1" applyFont="1" applyFill="1" applyBorder="1" applyAlignment="1">
      <alignment horizontal="righ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177" fontId="1" fillId="0" borderId="2"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0" fontId="1" fillId="0" borderId="4" xfId="0" applyFont="1" applyBorder="1" applyAlignment="1">
      <alignment horizontal="left" vertical="center" wrapText="1"/>
    </xf>
    <xf numFmtId="176" fontId="1" fillId="0" borderId="4" xfId="0" applyNumberFormat="1" applyFont="1" applyBorder="1" applyAlignment="1">
      <alignment horizontal="right" vertical="center" wrapText="1"/>
    </xf>
    <xf numFmtId="176" fontId="1" fillId="0" borderId="1" xfId="1" applyNumberFormat="1" applyFont="1" applyFill="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176" fontId="1" fillId="0" borderId="2" xfId="1" applyNumberFormat="1" applyFont="1" applyFill="1" applyBorder="1" applyAlignment="1">
      <alignment horizontal="right" vertical="center" wrapText="1"/>
    </xf>
    <xf numFmtId="0" fontId="6" fillId="0" borderId="4"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176" fontId="6" fillId="0" borderId="0" xfId="0" applyNumberFormat="1" applyFont="1" applyAlignment="1">
      <alignment horizontal="right" vertical="center" wrapText="1"/>
    </xf>
    <xf numFmtId="0" fontId="6" fillId="0" borderId="0" xfId="0" applyFo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right" vertical="center" wrapText="1"/>
    </xf>
    <xf numFmtId="176" fontId="9" fillId="0" borderId="1" xfId="0" applyNumberFormat="1" applyFont="1" applyBorder="1" applyAlignment="1">
      <alignment horizontal="center" vertical="center" wrapText="1"/>
    </xf>
    <xf numFmtId="0" fontId="9" fillId="0" borderId="0" xfId="0" applyFont="1" applyAlignment="1">
      <alignment horizontal="center" vertical="center"/>
    </xf>
    <xf numFmtId="0" fontId="6" fillId="0" borderId="6" xfId="0" applyFont="1" applyBorder="1" applyAlignment="1">
      <alignment vertical="center" wrapText="1"/>
    </xf>
    <xf numFmtId="176" fontId="6" fillId="0" borderId="1" xfId="2" applyNumberFormat="1" applyFont="1" applyFill="1" applyBorder="1" applyAlignment="1">
      <alignment vertical="center" wrapText="1"/>
    </xf>
    <xf numFmtId="176" fontId="6" fillId="0" borderId="1" xfId="2" applyNumberFormat="1" applyFont="1" applyBorder="1" applyAlignment="1">
      <alignment vertical="center" wrapText="1"/>
    </xf>
    <xf numFmtId="176" fontId="6" fillId="0" borderId="1" xfId="0" applyNumberFormat="1" applyFont="1" applyBorder="1" applyAlignment="1">
      <alignment vertical="center" wrapText="1"/>
    </xf>
    <xf numFmtId="43" fontId="6" fillId="0" borderId="1" xfId="2" applyFont="1" applyFill="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176" fontId="6" fillId="0" borderId="2" xfId="0" applyNumberFormat="1" applyFont="1" applyBorder="1" applyAlignment="1">
      <alignment vertical="center" wrapText="1"/>
    </xf>
    <xf numFmtId="0" fontId="11" fillId="0" borderId="1" xfId="0" applyFont="1" applyBorder="1" applyAlignment="1">
      <alignment horizontal="center" vertical="center"/>
    </xf>
    <xf numFmtId="43" fontId="11" fillId="0" borderId="1" xfId="0" applyNumberFormat="1" applyFont="1" applyBorder="1" applyAlignment="1">
      <alignment horizontal="center" vertical="center"/>
    </xf>
    <xf numFmtId="0" fontId="12" fillId="0" borderId="0" xfId="0" applyFont="1">
      <alignment vertical="center"/>
    </xf>
    <xf numFmtId="0" fontId="1" fillId="0" borderId="0" xfId="0" applyFont="1" applyAlignment="1"/>
    <xf numFmtId="176" fontId="6" fillId="0" borderId="1"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0" xfId="0" applyNumberFormat="1" applyFont="1" applyAlignment="1">
      <alignment horizontal="center" vertical="center"/>
    </xf>
    <xf numFmtId="176" fontId="6" fillId="0" borderId="1" xfId="2" applyNumberFormat="1" applyFont="1" applyBorder="1" applyAlignment="1">
      <alignment horizontal="center" vertical="center" wrapText="1"/>
    </xf>
    <xf numFmtId="176" fontId="6" fillId="0" borderId="1" xfId="2" applyNumberFormat="1" applyFont="1" applyFill="1" applyBorder="1" applyAlignment="1">
      <alignment horizontal="center" vertical="center" wrapText="1"/>
    </xf>
    <xf numFmtId="176" fontId="6" fillId="0" borderId="2" xfId="0" applyNumberFormat="1" applyFont="1" applyBorder="1" applyAlignment="1">
      <alignment horizontal="center" vertical="center" wrapText="1"/>
    </xf>
    <xf numFmtId="176" fontId="12" fillId="0" borderId="1" xfId="0" applyNumberFormat="1" applyFont="1" applyBorder="1">
      <alignment vertical="center"/>
    </xf>
    <xf numFmtId="0" fontId="6" fillId="2" borderId="1" xfId="0" applyFont="1" applyFill="1" applyBorder="1" applyAlignment="1">
      <alignment horizontal="center" vertical="center" wrapText="1"/>
    </xf>
    <xf numFmtId="0" fontId="6" fillId="2" borderId="7" xfId="0" applyFont="1" applyFill="1" applyBorder="1" applyAlignment="1">
      <alignment vertical="center" wrapText="1"/>
    </xf>
    <xf numFmtId="0" fontId="6" fillId="2" borderId="2" xfId="0" applyFont="1" applyFill="1" applyBorder="1" applyAlignment="1">
      <alignment vertical="center" wrapText="1"/>
    </xf>
    <xf numFmtId="176" fontId="6" fillId="2" borderId="1" xfId="2" applyNumberFormat="1" applyFont="1" applyFill="1" applyBorder="1" applyAlignment="1">
      <alignment vertical="center" wrapText="1"/>
    </xf>
    <xf numFmtId="176" fontId="6" fillId="2" borderId="1" xfId="0" applyNumberFormat="1" applyFont="1" applyFill="1" applyBorder="1" applyAlignment="1">
      <alignment vertical="center" wrapText="1"/>
    </xf>
    <xf numFmtId="176" fontId="6" fillId="2" borderId="1" xfId="0" applyNumberFormat="1" applyFont="1" applyFill="1" applyBorder="1" applyAlignment="1">
      <alignment horizontal="center" vertical="center" wrapText="1"/>
    </xf>
    <xf numFmtId="0" fontId="6" fillId="2" borderId="0" xfId="0" applyFont="1" applyFill="1">
      <alignment vertical="center"/>
    </xf>
    <xf numFmtId="0" fontId="6" fillId="2" borderId="6" xfId="0" applyFont="1" applyFill="1" applyBorder="1" applyAlignment="1">
      <alignment vertical="center" wrapText="1"/>
    </xf>
    <xf numFmtId="0" fontId="6" fillId="2" borderId="1" xfId="0" applyFont="1" applyFill="1" applyBorder="1" applyAlignment="1">
      <alignment vertical="center" wrapText="1"/>
    </xf>
    <xf numFmtId="0" fontId="1" fillId="2" borderId="2" xfId="0" applyFont="1" applyFill="1" applyBorder="1" applyAlignment="1">
      <alignment vertical="center" wrapText="1"/>
    </xf>
    <xf numFmtId="176" fontId="6" fillId="2" borderId="2" xfId="0" applyNumberFormat="1" applyFont="1" applyFill="1" applyBorder="1" applyAlignment="1">
      <alignment vertical="center" wrapText="1"/>
    </xf>
    <xf numFmtId="176" fontId="6" fillId="2"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176" fontId="2" fillId="0" borderId="0" xfId="0" applyNumberFormat="1" applyFont="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right" vertical="center" wrapText="1"/>
    </xf>
    <xf numFmtId="176" fontId="6" fillId="0" borderId="0" xfId="0" applyNumberFormat="1" applyFont="1" applyFill="1" applyAlignment="1">
      <alignment horizontal="center" vertical="center" wrapText="1"/>
    </xf>
    <xf numFmtId="0" fontId="6" fillId="0" borderId="0" xfId="0" applyFont="1" applyFill="1">
      <alignment vertical="center"/>
    </xf>
    <xf numFmtId="0" fontId="2" fillId="0" borderId="0" xfId="0" applyFont="1" applyFill="1" applyAlignment="1">
      <alignment horizontal="center" vertical="center" wrapText="1"/>
    </xf>
    <xf numFmtId="0" fontId="8" fillId="0" borderId="0" xfId="0" applyFont="1" applyFill="1" applyAlignment="1">
      <alignment horizontal="center" vertical="center" wrapText="1"/>
    </xf>
    <xf numFmtId="176" fontId="6" fillId="0" borderId="0" xfId="0" applyNumberFormat="1" applyFont="1" applyFill="1" applyAlignment="1">
      <alignment horizontal="center" vertical="center"/>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7" xfId="0" applyFont="1" applyFill="1" applyBorder="1" applyAlignment="1">
      <alignment vertical="center" wrapText="1"/>
    </xf>
    <xf numFmtId="0" fontId="6" fillId="0" borderId="2" xfId="0" applyFont="1" applyFill="1" applyBorder="1" applyAlignment="1">
      <alignment vertical="center" wrapText="1"/>
    </xf>
    <xf numFmtId="176" fontId="6" fillId="0" borderId="2" xfId="0" applyNumberFormat="1" applyFont="1" applyFill="1" applyBorder="1" applyAlignment="1">
      <alignment vertical="center" wrapText="1"/>
    </xf>
    <xf numFmtId="0" fontId="1" fillId="0" borderId="2" xfId="0" applyFont="1" applyFill="1" applyBorder="1" applyAlignment="1">
      <alignment vertical="center" wrapText="1"/>
    </xf>
    <xf numFmtId="176" fontId="6"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3" fontId="11" fillId="0" borderId="1" xfId="0" applyNumberFormat="1" applyFont="1" applyFill="1" applyBorder="1" applyAlignment="1">
      <alignment horizontal="center" vertical="center"/>
    </xf>
    <xf numFmtId="176" fontId="12" fillId="0" borderId="1" xfId="0" applyNumberFormat="1" applyFont="1" applyFill="1" applyBorder="1">
      <alignment vertical="center"/>
    </xf>
    <xf numFmtId="0" fontId="1" fillId="0" borderId="0" xfId="0" applyFont="1" applyFill="1" applyAlignment="1"/>
    <xf numFmtId="0" fontId="12" fillId="0" borderId="0" xfId="0" applyFont="1" applyFill="1">
      <alignment vertical="center"/>
    </xf>
  </cellXfs>
  <cellStyles count="3">
    <cellStyle name="常规" xfId="0" builtinId="0"/>
    <cellStyle name="千位分隔" xfId="1" builtinId="3"/>
    <cellStyle name="千位分隔 2" xfId="2" xr:uid="{37E9A4A7-8B91-4248-B710-13F39315993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A5B9-C1ED-4EA4-82C2-70CC5D127D80}">
  <dimension ref="A1:XCZ25"/>
  <sheetViews>
    <sheetView topLeftCell="A19" zoomScale="80" zoomScaleNormal="80" zoomScaleSheetLayoutView="100" workbookViewId="0">
      <pane xSplit="6" topLeftCell="G1" activePane="topRight" state="frozen"/>
      <selection pane="topRight" activeCell="C21" sqref="C21:C24"/>
    </sheetView>
  </sheetViews>
  <sheetFormatPr defaultColWidth="9" defaultRowHeight="12" x14ac:dyDescent="0.25"/>
  <cols>
    <col min="1" max="2" width="7.3984375" style="32" customWidth="1"/>
    <col min="3" max="6" width="7.3984375" style="33" customWidth="1"/>
    <col min="7" max="7" width="24.796875" style="32" customWidth="1"/>
    <col min="8" max="8" width="49.8984375" style="32" customWidth="1"/>
    <col min="9" max="9" width="10.59765625" style="32" hidden="1" customWidth="1"/>
    <col min="10" max="10" width="10.09765625" style="34" hidden="1" customWidth="1"/>
    <col min="11" max="11" width="61.296875" style="32" customWidth="1"/>
    <col min="12" max="12" width="8.09765625" style="54" customWidth="1"/>
    <col min="13" max="16384" width="9" style="35"/>
  </cols>
  <sheetData>
    <row r="1" spans="1:12" x14ac:dyDescent="0.25">
      <c r="A1" s="32" t="s">
        <v>90</v>
      </c>
    </row>
    <row r="2" spans="1:12" ht="12" customHeight="1" x14ac:dyDescent="0.25">
      <c r="A2" s="78" t="s">
        <v>176</v>
      </c>
      <c r="B2" s="79"/>
      <c r="C2" s="79"/>
      <c r="D2" s="79"/>
      <c r="E2" s="79"/>
      <c r="F2" s="79"/>
      <c r="G2" s="79"/>
      <c r="H2" s="79"/>
      <c r="I2" s="79"/>
      <c r="J2" s="79"/>
      <c r="K2" s="79"/>
      <c r="L2" s="55"/>
    </row>
    <row r="3" spans="1:12" ht="12" customHeight="1" x14ac:dyDescent="0.25">
      <c r="A3" s="80"/>
      <c r="B3" s="80"/>
      <c r="C3" s="80"/>
      <c r="D3" s="80"/>
      <c r="E3" s="80"/>
      <c r="F3" s="80"/>
      <c r="G3" s="80"/>
      <c r="H3" s="80"/>
      <c r="I3" s="80"/>
      <c r="J3" s="80"/>
      <c r="K3" s="80"/>
      <c r="L3" s="55"/>
    </row>
    <row r="4" spans="1:12" ht="18" customHeight="1" x14ac:dyDescent="0.25">
      <c r="A4" s="81" t="s">
        <v>128</v>
      </c>
      <c r="B4" s="81"/>
      <c r="C4" s="81"/>
      <c r="D4" s="81"/>
      <c r="E4" s="81"/>
      <c r="F4" s="81"/>
      <c r="G4" s="81" t="s">
        <v>3</v>
      </c>
      <c r="H4" s="81" t="s">
        <v>91</v>
      </c>
      <c r="I4" s="37"/>
      <c r="J4" s="38"/>
      <c r="K4" s="81" t="s">
        <v>92</v>
      </c>
      <c r="L4" s="82" t="s">
        <v>93</v>
      </c>
    </row>
    <row r="5" spans="1:12" s="40" customFormat="1" x14ac:dyDescent="0.25">
      <c r="A5" s="36" t="s">
        <v>94</v>
      </c>
      <c r="B5" s="36" t="s">
        <v>95</v>
      </c>
      <c r="C5" s="36" t="s">
        <v>96</v>
      </c>
      <c r="D5" s="36" t="s">
        <v>95</v>
      </c>
      <c r="E5" s="36" t="s">
        <v>97</v>
      </c>
      <c r="F5" s="36" t="s">
        <v>95</v>
      </c>
      <c r="G5" s="81"/>
      <c r="H5" s="81"/>
      <c r="I5" s="36" t="s">
        <v>5</v>
      </c>
      <c r="J5" s="39" t="s">
        <v>6</v>
      </c>
      <c r="K5" s="81"/>
      <c r="L5" s="82"/>
    </row>
    <row r="6" spans="1:12" ht="76.8" customHeight="1" x14ac:dyDescent="0.25">
      <c r="A6" s="74" t="s">
        <v>149</v>
      </c>
      <c r="B6" s="77">
        <v>20</v>
      </c>
      <c r="C6" s="77" t="s">
        <v>98</v>
      </c>
      <c r="D6" s="77">
        <v>12</v>
      </c>
      <c r="E6" s="27" t="s">
        <v>109</v>
      </c>
      <c r="F6" s="27">
        <v>4</v>
      </c>
      <c r="G6" s="41" t="s">
        <v>11</v>
      </c>
      <c r="H6" s="31" t="s">
        <v>48</v>
      </c>
      <c r="I6" s="42">
        <v>0</v>
      </c>
      <c r="J6" s="43">
        <v>6</v>
      </c>
      <c r="K6" s="31" t="s">
        <v>194</v>
      </c>
      <c r="L6" s="56">
        <v>4</v>
      </c>
    </row>
    <row r="7" spans="1:12" ht="84" customHeight="1" x14ac:dyDescent="0.25">
      <c r="A7" s="75"/>
      <c r="B7" s="75"/>
      <c r="C7" s="75"/>
      <c r="D7" s="75"/>
      <c r="E7" s="27" t="s">
        <v>110</v>
      </c>
      <c r="F7" s="27">
        <v>4</v>
      </c>
      <c r="G7" s="41" t="s">
        <v>13</v>
      </c>
      <c r="H7" s="31" t="s">
        <v>49</v>
      </c>
      <c r="I7" s="42">
        <v>2</v>
      </c>
      <c r="J7" s="42">
        <v>5</v>
      </c>
      <c r="K7" s="31" t="s">
        <v>193</v>
      </c>
      <c r="L7" s="57">
        <v>0</v>
      </c>
    </row>
    <row r="8" spans="1:12" ht="69" customHeight="1" x14ac:dyDescent="0.25">
      <c r="A8" s="75"/>
      <c r="B8" s="75"/>
      <c r="C8" s="76"/>
      <c r="D8" s="76"/>
      <c r="E8" s="27" t="s">
        <v>111</v>
      </c>
      <c r="F8" s="27">
        <v>4</v>
      </c>
      <c r="G8" s="4" t="s">
        <v>198</v>
      </c>
      <c r="H8" s="31" t="s">
        <v>50</v>
      </c>
      <c r="I8" s="42">
        <v>3</v>
      </c>
      <c r="J8" s="42">
        <v>4</v>
      </c>
      <c r="K8" s="31" t="s">
        <v>192</v>
      </c>
      <c r="L8" s="57">
        <v>0</v>
      </c>
    </row>
    <row r="9" spans="1:12" ht="104.4" customHeight="1" x14ac:dyDescent="0.25">
      <c r="A9" s="75"/>
      <c r="B9" s="75"/>
      <c r="C9" s="77" t="s">
        <v>106</v>
      </c>
      <c r="D9" s="77">
        <v>8</v>
      </c>
      <c r="E9" s="27" t="s">
        <v>112</v>
      </c>
      <c r="F9" s="27">
        <v>4</v>
      </c>
      <c r="G9" s="41" t="s">
        <v>16</v>
      </c>
      <c r="H9" s="31" t="s">
        <v>17</v>
      </c>
      <c r="I9" s="42">
        <v>2</v>
      </c>
      <c r="J9" s="42">
        <v>5</v>
      </c>
      <c r="K9" s="1" t="s">
        <v>191</v>
      </c>
      <c r="L9" s="57">
        <v>4</v>
      </c>
    </row>
    <row r="10" spans="1:12" ht="99" customHeight="1" x14ac:dyDescent="0.25">
      <c r="A10" s="76"/>
      <c r="B10" s="76"/>
      <c r="C10" s="76"/>
      <c r="D10" s="76"/>
      <c r="E10" s="27" t="s">
        <v>113</v>
      </c>
      <c r="F10" s="27">
        <v>4</v>
      </c>
      <c r="G10" s="32" t="s">
        <v>51</v>
      </c>
      <c r="H10" s="31" t="s">
        <v>44</v>
      </c>
      <c r="I10" s="42">
        <v>3</v>
      </c>
      <c r="J10" s="42">
        <v>4</v>
      </c>
      <c r="K10" s="1" t="s">
        <v>190</v>
      </c>
      <c r="L10" s="57">
        <v>4</v>
      </c>
    </row>
    <row r="11" spans="1:12" ht="72" customHeight="1" x14ac:dyDescent="0.25">
      <c r="A11" s="72" t="s">
        <v>99</v>
      </c>
      <c r="B11" s="72">
        <v>20</v>
      </c>
      <c r="C11" s="72" t="s">
        <v>100</v>
      </c>
      <c r="D11" s="72">
        <v>10</v>
      </c>
      <c r="E11" s="27" t="s">
        <v>114</v>
      </c>
      <c r="F11" s="27">
        <v>2</v>
      </c>
      <c r="G11" s="41" t="s">
        <v>23</v>
      </c>
      <c r="H11" s="31" t="s">
        <v>24</v>
      </c>
      <c r="I11" s="42">
        <v>2</v>
      </c>
      <c r="J11" s="44">
        <v>1</v>
      </c>
      <c r="K11" s="31" t="s">
        <v>189</v>
      </c>
      <c r="L11" s="53">
        <v>2</v>
      </c>
    </row>
    <row r="12" spans="1:12" ht="87" customHeight="1" x14ac:dyDescent="0.25">
      <c r="A12" s="72"/>
      <c r="B12" s="72"/>
      <c r="C12" s="72"/>
      <c r="D12" s="72"/>
      <c r="E12" s="27" t="s">
        <v>115</v>
      </c>
      <c r="F12" s="27">
        <v>4</v>
      </c>
      <c r="G12" s="41" t="s">
        <v>53</v>
      </c>
      <c r="H12" s="31" t="s">
        <v>54</v>
      </c>
      <c r="I12" s="45">
        <v>2</v>
      </c>
      <c r="J12" s="45">
        <v>2</v>
      </c>
      <c r="K12" s="31" t="s">
        <v>188</v>
      </c>
      <c r="L12" s="57">
        <v>2</v>
      </c>
    </row>
    <row r="13" spans="1:12" ht="120.6" customHeight="1" x14ac:dyDescent="0.25">
      <c r="A13" s="72"/>
      <c r="B13" s="72"/>
      <c r="C13" s="72"/>
      <c r="D13" s="72"/>
      <c r="E13" s="27" t="s">
        <v>116</v>
      </c>
      <c r="F13" s="27">
        <v>4</v>
      </c>
      <c r="G13" s="41" t="s">
        <v>26</v>
      </c>
      <c r="H13" s="31" t="s">
        <v>56</v>
      </c>
      <c r="I13" s="45">
        <v>1</v>
      </c>
      <c r="J13" s="45">
        <v>2</v>
      </c>
      <c r="K13" s="31" t="s">
        <v>187</v>
      </c>
      <c r="L13" s="57">
        <v>4</v>
      </c>
    </row>
    <row r="14" spans="1:12" ht="57" customHeight="1" x14ac:dyDescent="0.25">
      <c r="A14" s="72"/>
      <c r="B14" s="72"/>
      <c r="C14" s="72" t="s">
        <v>101</v>
      </c>
      <c r="D14" s="72">
        <v>10</v>
      </c>
      <c r="E14" s="27" t="s">
        <v>117</v>
      </c>
      <c r="F14" s="27">
        <v>2</v>
      </c>
      <c r="G14" s="41" t="s">
        <v>58</v>
      </c>
      <c r="H14" s="31" t="s">
        <v>29</v>
      </c>
      <c r="I14" s="42">
        <v>0</v>
      </c>
      <c r="J14" s="45">
        <v>3</v>
      </c>
      <c r="K14" s="1" t="s">
        <v>186</v>
      </c>
      <c r="L14" s="57">
        <v>2</v>
      </c>
    </row>
    <row r="15" spans="1:12" s="66" customFormat="1" ht="131.4" customHeight="1" x14ac:dyDescent="0.25">
      <c r="A15" s="72"/>
      <c r="B15" s="72"/>
      <c r="C15" s="72"/>
      <c r="D15" s="72"/>
      <c r="E15" s="60" t="s">
        <v>118</v>
      </c>
      <c r="F15" s="60">
        <v>4</v>
      </c>
      <c r="G15" s="61" t="s">
        <v>60</v>
      </c>
      <c r="H15" s="62" t="s">
        <v>61</v>
      </c>
      <c r="I15" s="70">
        <v>2</v>
      </c>
      <c r="J15" s="70">
        <v>2</v>
      </c>
      <c r="K15" s="69" t="s">
        <v>197</v>
      </c>
      <c r="L15" s="71">
        <v>2</v>
      </c>
    </row>
    <row r="16" spans="1:12" s="66" customFormat="1" ht="97.95" customHeight="1" x14ac:dyDescent="0.25">
      <c r="A16" s="72"/>
      <c r="B16" s="72"/>
      <c r="C16" s="72"/>
      <c r="D16" s="72"/>
      <c r="E16" s="60" t="s">
        <v>119</v>
      </c>
      <c r="F16" s="60">
        <v>4</v>
      </c>
      <c r="G16" s="67" t="s">
        <v>63</v>
      </c>
      <c r="H16" s="68" t="s">
        <v>64</v>
      </c>
      <c r="I16" s="63">
        <v>1</v>
      </c>
      <c r="J16" s="64">
        <v>2</v>
      </c>
      <c r="K16" s="68" t="s">
        <v>185</v>
      </c>
      <c r="L16" s="65">
        <v>2</v>
      </c>
    </row>
    <row r="17" spans="1:12 16328:16328" ht="73.8" customHeight="1" x14ac:dyDescent="0.25">
      <c r="A17" s="72" t="s">
        <v>33</v>
      </c>
      <c r="B17" s="72">
        <v>30</v>
      </c>
      <c r="C17" s="72" t="s">
        <v>102</v>
      </c>
      <c r="D17" s="72">
        <v>30</v>
      </c>
      <c r="E17" s="27" t="s">
        <v>120</v>
      </c>
      <c r="F17" s="27">
        <v>7</v>
      </c>
      <c r="G17" s="41" t="s">
        <v>66</v>
      </c>
      <c r="H17" s="1" t="s">
        <v>172</v>
      </c>
      <c r="I17" s="42">
        <v>0</v>
      </c>
      <c r="J17" s="44">
        <v>10</v>
      </c>
      <c r="K17" s="31" t="s">
        <v>184</v>
      </c>
      <c r="L17" s="53">
        <v>7</v>
      </c>
    </row>
    <row r="18" spans="1:12 16328:16328" ht="129.6" customHeight="1" x14ac:dyDescent="0.25">
      <c r="A18" s="72"/>
      <c r="B18" s="72"/>
      <c r="C18" s="72"/>
      <c r="D18" s="72"/>
      <c r="E18" s="27" t="s">
        <v>121</v>
      </c>
      <c r="F18" s="27">
        <v>8</v>
      </c>
      <c r="G18" s="41" t="s">
        <v>69</v>
      </c>
      <c r="H18" s="31" t="s">
        <v>70</v>
      </c>
      <c r="I18" s="42">
        <v>0</v>
      </c>
      <c r="J18" s="44">
        <v>10</v>
      </c>
      <c r="K18" s="31" t="s">
        <v>183</v>
      </c>
      <c r="L18" s="53">
        <v>6</v>
      </c>
    </row>
    <row r="19" spans="1:12 16328:16328" ht="117" customHeight="1" x14ac:dyDescent="0.25">
      <c r="A19" s="72"/>
      <c r="B19" s="72"/>
      <c r="C19" s="72"/>
      <c r="D19" s="72"/>
      <c r="E19" s="27" t="s">
        <v>122</v>
      </c>
      <c r="F19" s="27">
        <v>8</v>
      </c>
      <c r="G19" s="46" t="s">
        <v>72</v>
      </c>
      <c r="H19" s="47" t="s">
        <v>73</v>
      </c>
      <c r="I19" s="42"/>
      <c r="J19" s="44"/>
      <c r="K19" s="47" t="s">
        <v>182</v>
      </c>
      <c r="L19" s="53">
        <v>4</v>
      </c>
    </row>
    <row r="20" spans="1:12 16328:16328" s="66" customFormat="1" ht="69.599999999999994" customHeight="1" x14ac:dyDescent="0.25">
      <c r="A20" s="72"/>
      <c r="B20" s="72"/>
      <c r="C20" s="72"/>
      <c r="D20" s="72"/>
      <c r="E20" s="60" t="s">
        <v>123</v>
      </c>
      <c r="F20" s="60">
        <v>7</v>
      </c>
      <c r="G20" s="61" t="s">
        <v>75</v>
      </c>
      <c r="H20" s="69" t="s">
        <v>195</v>
      </c>
      <c r="I20" s="63">
        <v>0</v>
      </c>
      <c r="J20" s="64">
        <v>10</v>
      </c>
      <c r="K20" s="62" t="s">
        <v>181</v>
      </c>
      <c r="L20" s="65">
        <v>0</v>
      </c>
    </row>
    <row r="21" spans="1:12 16328:16328" ht="108.6" customHeight="1" x14ac:dyDescent="0.25">
      <c r="A21" s="73" t="s">
        <v>151</v>
      </c>
      <c r="B21" s="72">
        <v>30</v>
      </c>
      <c r="C21" s="72" t="s">
        <v>103</v>
      </c>
      <c r="D21" s="72">
        <v>30</v>
      </c>
      <c r="E21" s="27" t="s">
        <v>124</v>
      </c>
      <c r="F21" s="27">
        <v>7</v>
      </c>
      <c r="G21" s="41" t="s">
        <v>104</v>
      </c>
      <c r="H21" s="31" t="s">
        <v>173</v>
      </c>
      <c r="I21" s="42">
        <v>0</v>
      </c>
      <c r="J21" s="44">
        <v>10</v>
      </c>
      <c r="K21" s="31" t="s">
        <v>178</v>
      </c>
      <c r="L21" s="53">
        <v>0</v>
      </c>
    </row>
    <row r="22" spans="1:12 16328:16328" ht="108.6" customHeight="1" x14ac:dyDescent="0.25">
      <c r="A22" s="72"/>
      <c r="B22" s="72"/>
      <c r="C22" s="72"/>
      <c r="D22" s="72"/>
      <c r="E22" s="27" t="s">
        <v>125</v>
      </c>
      <c r="F22" s="27">
        <v>7</v>
      </c>
      <c r="G22" s="46" t="s">
        <v>79</v>
      </c>
      <c r="H22" s="47" t="s">
        <v>173</v>
      </c>
      <c r="I22" s="42"/>
      <c r="J22" s="44"/>
      <c r="K22" s="47" t="s">
        <v>179</v>
      </c>
      <c r="L22" s="53">
        <v>0</v>
      </c>
    </row>
    <row r="23" spans="1:12 16328:16328" ht="108.6" customHeight="1" x14ac:dyDescent="0.25">
      <c r="A23" s="72"/>
      <c r="B23" s="72"/>
      <c r="C23" s="72"/>
      <c r="D23" s="72"/>
      <c r="E23" s="27" t="s">
        <v>126</v>
      </c>
      <c r="F23" s="27">
        <v>8</v>
      </c>
      <c r="G23" s="46" t="s">
        <v>81</v>
      </c>
      <c r="H23" s="17" t="s">
        <v>174</v>
      </c>
      <c r="I23" s="42">
        <v>0</v>
      </c>
      <c r="J23" s="44">
        <v>10</v>
      </c>
      <c r="K23" s="47" t="s">
        <v>180</v>
      </c>
      <c r="L23" s="53">
        <v>8</v>
      </c>
    </row>
    <row r="24" spans="1:12 16328:16328" ht="108.6" customHeight="1" x14ac:dyDescent="0.25">
      <c r="A24" s="72"/>
      <c r="B24" s="72"/>
      <c r="C24" s="72"/>
      <c r="D24" s="72"/>
      <c r="E24" s="27" t="s">
        <v>127</v>
      </c>
      <c r="F24" s="27">
        <v>8</v>
      </c>
      <c r="G24" s="41" t="s">
        <v>83</v>
      </c>
      <c r="H24" s="1" t="s">
        <v>175</v>
      </c>
      <c r="I24" s="42">
        <v>0</v>
      </c>
      <c r="J24" s="44">
        <v>10</v>
      </c>
      <c r="K24" s="1" t="s">
        <v>196</v>
      </c>
      <c r="L24" s="53">
        <v>0</v>
      </c>
    </row>
    <row r="25" spans="1:12 16328:16328" s="51" customFormat="1" ht="28.95" customHeight="1" x14ac:dyDescent="0.15">
      <c r="A25" s="25" t="s">
        <v>148</v>
      </c>
      <c r="B25" s="49">
        <f>SUM(B4:B24)</f>
        <v>100</v>
      </c>
      <c r="C25" s="7"/>
      <c r="D25" s="49">
        <f>SUM(D4:D24)</f>
        <v>100</v>
      </c>
      <c r="E25" s="7"/>
      <c r="F25" s="49">
        <f>SUM(F4:F24)</f>
        <v>100</v>
      </c>
      <c r="G25" s="25"/>
      <c r="H25" s="13"/>
      <c r="I25" s="13"/>
      <c r="J25" s="50">
        <f>SUM(J4:J24)</f>
        <v>96</v>
      </c>
      <c r="K25" s="13"/>
      <c r="L25" s="59">
        <f>SUM(L4:L24)</f>
        <v>51</v>
      </c>
      <c r="XCZ25" s="52"/>
    </row>
  </sheetData>
  <mergeCells count="26">
    <mergeCell ref="L4:L5"/>
    <mergeCell ref="A2:K3"/>
    <mergeCell ref="A4:F4"/>
    <mergeCell ref="G4:G5"/>
    <mergeCell ref="H4:H5"/>
    <mergeCell ref="K4:K5"/>
    <mergeCell ref="A6:A10"/>
    <mergeCell ref="B6:B10"/>
    <mergeCell ref="C6:C8"/>
    <mergeCell ref="D6:D8"/>
    <mergeCell ref="C9:C10"/>
    <mergeCell ref="D9:D10"/>
    <mergeCell ref="A11:A16"/>
    <mergeCell ref="B11:B16"/>
    <mergeCell ref="C11:C13"/>
    <mergeCell ref="D11:D13"/>
    <mergeCell ref="C14:C16"/>
    <mergeCell ref="D14:D16"/>
    <mergeCell ref="A17:A20"/>
    <mergeCell ref="B17:B20"/>
    <mergeCell ref="C17:C20"/>
    <mergeCell ref="D17:D20"/>
    <mergeCell ref="A21:A24"/>
    <mergeCell ref="B21:B24"/>
    <mergeCell ref="C21:C24"/>
    <mergeCell ref="D21:D24"/>
  </mergeCells>
  <phoneticPr fontId="5" type="noConversion"/>
  <pageMargins left="0.75" right="0.75" top="1" bottom="1" header="0.51180555555555596" footer="0.51180555555555596"/>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07B7-CA83-4112-8BEE-4725F90935C4}">
  <sheetPr>
    <pageSetUpPr fitToPage="1"/>
  </sheetPr>
  <dimension ref="A1:XCZ25"/>
  <sheetViews>
    <sheetView tabSelected="1" view="pageBreakPreview" zoomScale="80" zoomScaleNormal="80" zoomScaleSheetLayoutView="80" workbookViewId="0">
      <selection activeCell="H7" sqref="H7"/>
    </sheetView>
  </sheetViews>
  <sheetFormatPr defaultColWidth="9" defaultRowHeight="12" x14ac:dyDescent="0.25"/>
  <cols>
    <col min="1" max="2" width="7.3984375" style="86" customWidth="1"/>
    <col min="3" max="6" width="7.3984375" style="87" customWidth="1"/>
    <col min="7" max="7" width="21" style="86" customWidth="1"/>
    <col min="8" max="8" width="46.8984375" style="86" customWidth="1"/>
    <col min="9" max="9" width="10.59765625" style="86" hidden="1" customWidth="1"/>
    <col min="10" max="10" width="10.09765625" style="88" hidden="1" customWidth="1"/>
    <col min="11" max="11" width="45.59765625" style="86" customWidth="1"/>
    <col min="12" max="12" width="8.09765625" style="89" customWidth="1"/>
    <col min="13" max="16384" width="9" style="90"/>
  </cols>
  <sheetData>
    <row r="1" spans="1:12" x14ac:dyDescent="0.25">
      <c r="A1" s="86" t="s">
        <v>90</v>
      </c>
    </row>
    <row r="2" spans="1:12" ht="12" customHeight="1" x14ac:dyDescent="0.25">
      <c r="A2" s="91" t="s">
        <v>176</v>
      </c>
      <c r="B2" s="92"/>
      <c r="C2" s="92"/>
      <c r="D2" s="92"/>
      <c r="E2" s="92"/>
      <c r="F2" s="92"/>
      <c r="G2" s="92"/>
      <c r="H2" s="92"/>
      <c r="I2" s="92"/>
      <c r="J2" s="92"/>
      <c r="K2" s="92"/>
      <c r="L2" s="93"/>
    </row>
    <row r="3" spans="1:12" ht="12" customHeight="1" x14ac:dyDescent="0.25">
      <c r="A3" s="94"/>
      <c r="B3" s="94"/>
      <c r="C3" s="94"/>
      <c r="D3" s="94"/>
      <c r="E3" s="94"/>
      <c r="F3" s="94"/>
      <c r="G3" s="94"/>
      <c r="H3" s="94"/>
      <c r="I3" s="94"/>
      <c r="J3" s="94"/>
      <c r="K3" s="94"/>
      <c r="L3" s="93"/>
    </row>
    <row r="4" spans="1:12" ht="18" customHeight="1" x14ac:dyDescent="0.25">
      <c r="A4" s="95" t="s">
        <v>128</v>
      </c>
      <c r="B4" s="95"/>
      <c r="C4" s="95"/>
      <c r="D4" s="95"/>
      <c r="E4" s="95"/>
      <c r="F4" s="95"/>
      <c r="G4" s="95" t="s">
        <v>3</v>
      </c>
      <c r="H4" s="95" t="s">
        <v>91</v>
      </c>
      <c r="I4" s="96"/>
      <c r="J4" s="97"/>
      <c r="K4" s="95" t="s">
        <v>92</v>
      </c>
      <c r="L4" s="98" t="s">
        <v>93</v>
      </c>
    </row>
    <row r="5" spans="1:12" s="101" customFormat="1" x14ac:dyDescent="0.25">
      <c r="A5" s="99" t="s">
        <v>94</v>
      </c>
      <c r="B5" s="99" t="s">
        <v>95</v>
      </c>
      <c r="C5" s="99" t="s">
        <v>96</v>
      </c>
      <c r="D5" s="99" t="s">
        <v>95</v>
      </c>
      <c r="E5" s="99" t="s">
        <v>97</v>
      </c>
      <c r="F5" s="99" t="s">
        <v>95</v>
      </c>
      <c r="G5" s="95"/>
      <c r="H5" s="95"/>
      <c r="I5" s="99" t="s">
        <v>5</v>
      </c>
      <c r="J5" s="100" t="s">
        <v>6</v>
      </c>
      <c r="K5" s="95"/>
      <c r="L5" s="98"/>
    </row>
    <row r="6" spans="1:12" ht="90" customHeight="1" x14ac:dyDescent="0.25">
      <c r="A6" s="102" t="s">
        <v>149</v>
      </c>
      <c r="B6" s="103">
        <v>20</v>
      </c>
      <c r="C6" s="103" t="s">
        <v>98</v>
      </c>
      <c r="D6" s="103">
        <v>12</v>
      </c>
      <c r="E6" s="104" t="s">
        <v>109</v>
      </c>
      <c r="F6" s="104">
        <v>4</v>
      </c>
      <c r="G6" s="105" t="s">
        <v>11</v>
      </c>
      <c r="H6" s="106" t="s">
        <v>48</v>
      </c>
      <c r="I6" s="42">
        <v>0</v>
      </c>
      <c r="J6" s="42">
        <v>6</v>
      </c>
      <c r="K6" s="110" t="s">
        <v>202</v>
      </c>
      <c r="L6" s="57">
        <v>4</v>
      </c>
    </row>
    <row r="7" spans="1:12" ht="92.4" customHeight="1" x14ac:dyDescent="0.25">
      <c r="A7" s="107"/>
      <c r="B7" s="107"/>
      <c r="C7" s="107"/>
      <c r="D7" s="107"/>
      <c r="E7" s="104" t="s">
        <v>110</v>
      </c>
      <c r="F7" s="104">
        <v>4</v>
      </c>
      <c r="G7" s="105" t="s">
        <v>13</v>
      </c>
      <c r="H7" s="106" t="s">
        <v>49</v>
      </c>
      <c r="I7" s="42">
        <v>2</v>
      </c>
      <c r="J7" s="42">
        <v>5</v>
      </c>
      <c r="K7" s="110" t="s">
        <v>203</v>
      </c>
      <c r="L7" s="57">
        <v>0</v>
      </c>
    </row>
    <row r="8" spans="1:12" ht="78.599999999999994" customHeight="1" x14ac:dyDescent="0.25">
      <c r="A8" s="107"/>
      <c r="B8" s="107"/>
      <c r="C8" s="108"/>
      <c r="D8" s="108"/>
      <c r="E8" s="104" t="s">
        <v>111</v>
      </c>
      <c r="F8" s="104">
        <v>4</v>
      </c>
      <c r="G8" s="109" t="s">
        <v>198</v>
      </c>
      <c r="H8" s="106" t="s">
        <v>50</v>
      </c>
      <c r="I8" s="42">
        <v>3</v>
      </c>
      <c r="J8" s="42">
        <v>4</v>
      </c>
      <c r="K8" s="106" t="s">
        <v>192</v>
      </c>
      <c r="L8" s="57">
        <v>0</v>
      </c>
    </row>
    <row r="9" spans="1:12" ht="111" customHeight="1" x14ac:dyDescent="0.25">
      <c r="A9" s="107"/>
      <c r="B9" s="107"/>
      <c r="C9" s="103" t="s">
        <v>106</v>
      </c>
      <c r="D9" s="103">
        <v>8</v>
      </c>
      <c r="E9" s="104" t="s">
        <v>112</v>
      </c>
      <c r="F9" s="104">
        <v>4</v>
      </c>
      <c r="G9" s="105" t="s">
        <v>16</v>
      </c>
      <c r="H9" s="106" t="s">
        <v>17</v>
      </c>
      <c r="I9" s="42">
        <v>2</v>
      </c>
      <c r="J9" s="42">
        <v>5</v>
      </c>
      <c r="K9" s="110" t="s">
        <v>191</v>
      </c>
      <c r="L9" s="57">
        <v>4</v>
      </c>
    </row>
    <row r="10" spans="1:12" ht="103.8" customHeight="1" x14ac:dyDescent="0.25">
      <c r="A10" s="108"/>
      <c r="B10" s="108"/>
      <c r="C10" s="108"/>
      <c r="D10" s="108"/>
      <c r="E10" s="104" t="s">
        <v>113</v>
      </c>
      <c r="F10" s="104">
        <v>4</v>
      </c>
      <c r="G10" s="86" t="s">
        <v>51</v>
      </c>
      <c r="H10" s="106" t="s">
        <v>44</v>
      </c>
      <c r="I10" s="42">
        <v>3</v>
      </c>
      <c r="J10" s="42">
        <v>4</v>
      </c>
      <c r="K10" s="110" t="s">
        <v>190</v>
      </c>
      <c r="L10" s="57">
        <v>4</v>
      </c>
    </row>
    <row r="11" spans="1:12" ht="66.599999999999994" customHeight="1" x14ac:dyDescent="0.25">
      <c r="A11" s="111" t="s">
        <v>99</v>
      </c>
      <c r="B11" s="111">
        <v>20</v>
      </c>
      <c r="C11" s="111" t="s">
        <v>100</v>
      </c>
      <c r="D11" s="111">
        <v>10</v>
      </c>
      <c r="E11" s="104" t="s">
        <v>114</v>
      </c>
      <c r="F11" s="104">
        <v>2</v>
      </c>
      <c r="G11" s="105" t="s">
        <v>23</v>
      </c>
      <c r="H11" s="106" t="s">
        <v>24</v>
      </c>
      <c r="I11" s="42">
        <v>2</v>
      </c>
      <c r="J11" s="112">
        <v>1</v>
      </c>
      <c r="K11" s="106" t="s">
        <v>189</v>
      </c>
      <c r="L11" s="113">
        <v>2</v>
      </c>
    </row>
    <row r="12" spans="1:12" ht="101.4" customHeight="1" x14ac:dyDescent="0.25">
      <c r="A12" s="111"/>
      <c r="B12" s="111"/>
      <c r="C12" s="111"/>
      <c r="D12" s="111"/>
      <c r="E12" s="104" t="s">
        <v>115</v>
      </c>
      <c r="F12" s="104">
        <v>4</v>
      </c>
      <c r="G12" s="105" t="s">
        <v>53</v>
      </c>
      <c r="H12" s="106" t="s">
        <v>54</v>
      </c>
      <c r="I12" s="45">
        <v>2</v>
      </c>
      <c r="J12" s="45">
        <v>2</v>
      </c>
      <c r="K12" s="106" t="s">
        <v>188</v>
      </c>
      <c r="L12" s="57">
        <v>2</v>
      </c>
    </row>
    <row r="13" spans="1:12" ht="79.8" customHeight="1" x14ac:dyDescent="0.25">
      <c r="A13" s="111"/>
      <c r="B13" s="111"/>
      <c r="C13" s="111"/>
      <c r="D13" s="111"/>
      <c r="E13" s="104" t="s">
        <v>116</v>
      </c>
      <c r="F13" s="104">
        <v>4</v>
      </c>
      <c r="G13" s="105" t="s">
        <v>26</v>
      </c>
      <c r="H13" s="106" t="s">
        <v>56</v>
      </c>
      <c r="I13" s="45">
        <v>1</v>
      </c>
      <c r="J13" s="45">
        <v>2</v>
      </c>
      <c r="K13" s="106" t="s">
        <v>187</v>
      </c>
      <c r="L13" s="57">
        <v>4</v>
      </c>
    </row>
    <row r="14" spans="1:12" ht="57" customHeight="1" x14ac:dyDescent="0.25">
      <c r="A14" s="111"/>
      <c r="B14" s="111"/>
      <c r="C14" s="111" t="s">
        <v>101</v>
      </c>
      <c r="D14" s="111">
        <v>10</v>
      </c>
      <c r="E14" s="104" t="s">
        <v>117</v>
      </c>
      <c r="F14" s="104">
        <v>2</v>
      </c>
      <c r="G14" s="105" t="s">
        <v>58</v>
      </c>
      <c r="H14" s="106" t="s">
        <v>29</v>
      </c>
      <c r="I14" s="42">
        <v>0</v>
      </c>
      <c r="J14" s="45">
        <v>3</v>
      </c>
      <c r="K14" s="110" t="s">
        <v>186</v>
      </c>
      <c r="L14" s="57">
        <v>2</v>
      </c>
    </row>
    <row r="15" spans="1:12" ht="90.6" customHeight="1" x14ac:dyDescent="0.25">
      <c r="A15" s="111"/>
      <c r="B15" s="111"/>
      <c r="C15" s="111"/>
      <c r="D15" s="111"/>
      <c r="E15" s="104" t="s">
        <v>118</v>
      </c>
      <c r="F15" s="104">
        <v>4</v>
      </c>
      <c r="G15" s="114" t="s">
        <v>60</v>
      </c>
      <c r="H15" s="115" t="s">
        <v>61</v>
      </c>
      <c r="I15" s="116">
        <v>2</v>
      </c>
      <c r="J15" s="116">
        <v>2</v>
      </c>
      <c r="K15" s="117" t="s">
        <v>199</v>
      </c>
      <c r="L15" s="118">
        <f>1+2</f>
        <v>3</v>
      </c>
    </row>
    <row r="16" spans="1:12" ht="67.8" customHeight="1" x14ac:dyDescent="0.25">
      <c r="A16" s="111"/>
      <c r="B16" s="111"/>
      <c r="C16" s="111"/>
      <c r="D16" s="111"/>
      <c r="E16" s="104" t="s">
        <v>119</v>
      </c>
      <c r="F16" s="104">
        <v>4</v>
      </c>
      <c r="G16" s="105" t="s">
        <v>63</v>
      </c>
      <c r="H16" s="106" t="s">
        <v>64</v>
      </c>
      <c r="I16" s="42">
        <v>1</v>
      </c>
      <c r="J16" s="112">
        <v>2</v>
      </c>
      <c r="K16" s="110" t="s">
        <v>200</v>
      </c>
      <c r="L16" s="118">
        <f>1+2</f>
        <v>3</v>
      </c>
    </row>
    <row r="17" spans="1:12 16328:16328" ht="122.4" customHeight="1" x14ac:dyDescent="0.25">
      <c r="A17" s="111" t="s">
        <v>33</v>
      </c>
      <c r="B17" s="111">
        <v>30</v>
      </c>
      <c r="C17" s="111" t="s">
        <v>102</v>
      </c>
      <c r="D17" s="111">
        <v>30</v>
      </c>
      <c r="E17" s="104" t="s">
        <v>120</v>
      </c>
      <c r="F17" s="104">
        <v>7</v>
      </c>
      <c r="G17" s="105" t="s">
        <v>66</v>
      </c>
      <c r="H17" s="110" t="s">
        <v>207</v>
      </c>
      <c r="I17" s="42">
        <v>0</v>
      </c>
      <c r="J17" s="112">
        <v>10</v>
      </c>
      <c r="K17" s="106" t="s">
        <v>184</v>
      </c>
      <c r="L17" s="113">
        <v>7</v>
      </c>
    </row>
    <row r="18" spans="1:12 16328:16328" ht="89.4" customHeight="1" x14ac:dyDescent="0.25">
      <c r="A18" s="111"/>
      <c r="B18" s="111"/>
      <c r="C18" s="111"/>
      <c r="D18" s="111"/>
      <c r="E18" s="104" t="s">
        <v>121</v>
      </c>
      <c r="F18" s="104">
        <v>8</v>
      </c>
      <c r="G18" s="105" t="s">
        <v>69</v>
      </c>
      <c r="H18" s="106" t="s">
        <v>70</v>
      </c>
      <c r="I18" s="42">
        <v>0</v>
      </c>
      <c r="J18" s="112">
        <v>10</v>
      </c>
      <c r="K18" s="106" t="s">
        <v>183</v>
      </c>
      <c r="L18" s="113">
        <v>6</v>
      </c>
    </row>
    <row r="19" spans="1:12 16328:16328" ht="102.6" customHeight="1" x14ac:dyDescent="0.25">
      <c r="A19" s="111"/>
      <c r="B19" s="111"/>
      <c r="C19" s="111"/>
      <c r="D19" s="111"/>
      <c r="E19" s="104" t="s">
        <v>122</v>
      </c>
      <c r="F19" s="104">
        <v>8</v>
      </c>
      <c r="G19" s="114" t="s">
        <v>72</v>
      </c>
      <c r="H19" s="115" t="s">
        <v>73</v>
      </c>
      <c r="I19" s="42"/>
      <c r="J19" s="112"/>
      <c r="K19" s="115" t="s">
        <v>182</v>
      </c>
      <c r="L19" s="113">
        <v>4</v>
      </c>
    </row>
    <row r="20" spans="1:12 16328:16328" ht="147.6" customHeight="1" x14ac:dyDescent="0.25">
      <c r="A20" s="111"/>
      <c r="B20" s="111"/>
      <c r="C20" s="111"/>
      <c r="D20" s="111"/>
      <c r="E20" s="104" t="s">
        <v>123</v>
      </c>
      <c r="F20" s="104">
        <v>7</v>
      </c>
      <c r="G20" s="114" t="s">
        <v>75</v>
      </c>
      <c r="H20" s="117" t="s">
        <v>205</v>
      </c>
      <c r="I20" s="42">
        <v>0</v>
      </c>
      <c r="J20" s="112">
        <v>10</v>
      </c>
      <c r="K20" s="115" t="s">
        <v>181</v>
      </c>
      <c r="L20" s="113">
        <v>0</v>
      </c>
    </row>
    <row r="21" spans="1:12 16328:16328" ht="85.2" customHeight="1" x14ac:dyDescent="0.25">
      <c r="A21" s="119" t="s">
        <v>151</v>
      </c>
      <c r="B21" s="111">
        <v>30</v>
      </c>
      <c r="C21" s="111" t="s">
        <v>103</v>
      </c>
      <c r="D21" s="111">
        <v>30</v>
      </c>
      <c r="E21" s="104" t="s">
        <v>124</v>
      </c>
      <c r="F21" s="104">
        <v>7</v>
      </c>
      <c r="G21" s="105" t="s">
        <v>104</v>
      </c>
      <c r="H21" s="110" t="s">
        <v>204</v>
      </c>
      <c r="I21" s="42">
        <v>0</v>
      </c>
      <c r="J21" s="112">
        <v>10</v>
      </c>
      <c r="K21" s="106" t="s">
        <v>201</v>
      </c>
      <c r="L21" s="113">
        <v>3</v>
      </c>
    </row>
    <row r="22" spans="1:12 16328:16328" ht="88.2" customHeight="1" x14ac:dyDescent="0.25">
      <c r="A22" s="111"/>
      <c r="B22" s="111"/>
      <c r="C22" s="111"/>
      <c r="D22" s="111"/>
      <c r="E22" s="104" t="s">
        <v>125</v>
      </c>
      <c r="F22" s="104">
        <v>7</v>
      </c>
      <c r="G22" s="114" t="s">
        <v>79</v>
      </c>
      <c r="H22" s="117" t="s">
        <v>204</v>
      </c>
      <c r="I22" s="42"/>
      <c r="J22" s="112"/>
      <c r="K22" s="115" t="s">
        <v>179</v>
      </c>
      <c r="L22" s="113">
        <v>3</v>
      </c>
    </row>
    <row r="23" spans="1:12 16328:16328" ht="76.2" customHeight="1" x14ac:dyDescent="0.25">
      <c r="A23" s="111"/>
      <c r="B23" s="111"/>
      <c r="C23" s="111"/>
      <c r="D23" s="111"/>
      <c r="E23" s="104" t="s">
        <v>126</v>
      </c>
      <c r="F23" s="104">
        <v>8</v>
      </c>
      <c r="G23" s="114" t="s">
        <v>81</v>
      </c>
      <c r="H23" s="117" t="s">
        <v>174</v>
      </c>
      <c r="I23" s="42">
        <v>0</v>
      </c>
      <c r="J23" s="112">
        <v>10</v>
      </c>
      <c r="K23" s="115" t="s">
        <v>180</v>
      </c>
      <c r="L23" s="113">
        <v>8</v>
      </c>
    </row>
    <row r="24" spans="1:12 16328:16328" ht="83.4" customHeight="1" x14ac:dyDescent="0.25">
      <c r="A24" s="111"/>
      <c r="B24" s="111"/>
      <c r="C24" s="111"/>
      <c r="D24" s="111"/>
      <c r="E24" s="104" t="s">
        <v>127</v>
      </c>
      <c r="F24" s="104">
        <v>8</v>
      </c>
      <c r="G24" s="105" t="s">
        <v>83</v>
      </c>
      <c r="H24" s="110" t="s">
        <v>175</v>
      </c>
      <c r="I24" s="42">
        <v>0</v>
      </c>
      <c r="J24" s="112">
        <v>10</v>
      </c>
      <c r="K24" s="110" t="s">
        <v>196</v>
      </c>
      <c r="L24" s="113">
        <v>1.5</v>
      </c>
    </row>
    <row r="25" spans="1:12 16328:16328" s="127" customFormat="1" ht="28.95" customHeight="1" x14ac:dyDescent="0.15">
      <c r="A25" s="120" t="s">
        <v>148</v>
      </c>
      <c r="B25" s="121">
        <f>SUM(B4:B24)</f>
        <v>100</v>
      </c>
      <c r="C25" s="122"/>
      <c r="D25" s="121">
        <f>SUM(D4:D24)</f>
        <v>100</v>
      </c>
      <c r="E25" s="122"/>
      <c r="F25" s="121">
        <f>SUM(F4:F24)</f>
        <v>100</v>
      </c>
      <c r="G25" s="120"/>
      <c r="H25" s="123"/>
      <c r="I25" s="123"/>
      <c r="J25" s="124">
        <f>SUM(J4:J24)</f>
        <v>96</v>
      </c>
      <c r="K25" s="123"/>
      <c r="L25" s="125">
        <f>SUM(L4:L24)</f>
        <v>60.5</v>
      </c>
      <c r="XCZ25" s="126"/>
    </row>
  </sheetData>
  <mergeCells count="26">
    <mergeCell ref="A17:A20"/>
    <mergeCell ref="B17:B20"/>
    <mergeCell ref="C17:C20"/>
    <mergeCell ref="D17:D20"/>
    <mergeCell ref="A21:A24"/>
    <mergeCell ref="B21:B24"/>
    <mergeCell ref="C21:C24"/>
    <mergeCell ref="D21:D24"/>
    <mergeCell ref="A11:A16"/>
    <mergeCell ref="B11:B16"/>
    <mergeCell ref="C11:C13"/>
    <mergeCell ref="D11:D13"/>
    <mergeCell ref="C14:C16"/>
    <mergeCell ref="D14:D16"/>
    <mergeCell ref="A6:A10"/>
    <mergeCell ref="B6:B10"/>
    <mergeCell ref="C6:C8"/>
    <mergeCell ref="D6:D8"/>
    <mergeCell ref="C9:C10"/>
    <mergeCell ref="D9:D10"/>
    <mergeCell ref="L4:L5"/>
    <mergeCell ref="A2:K3"/>
    <mergeCell ref="A4:F4"/>
    <mergeCell ref="G4:G5"/>
    <mergeCell ref="H4:H5"/>
    <mergeCell ref="K4:K5"/>
  </mergeCells>
  <phoneticPr fontId="5" type="noConversion"/>
  <pageMargins left="0.74803149606299213" right="0.74803149606299213" top="0.98425196850393704" bottom="0.98425196850393704" header="0.51181102362204722" footer="0.51181102362204722"/>
  <pageSetup paperSize="9" scale="73" firstPageNumber="27" fitToHeight="0" orientation="landscape"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9DCD-5313-4990-9518-9D79C736EE5E}">
  <sheetPr>
    <pageSetUpPr fitToPage="1"/>
  </sheetPr>
  <dimension ref="A1:XCZ44"/>
  <sheetViews>
    <sheetView tabSelected="1" view="pageBreakPreview" zoomScaleNormal="90" zoomScaleSheetLayoutView="100" workbookViewId="0">
      <selection activeCell="H7" sqref="H7"/>
    </sheetView>
  </sheetViews>
  <sheetFormatPr defaultColWidth="9" defaultRowHeight="12" x14ac:dyDescent="0.25"/>
  <cols>
    <col min="1" max="2" width="7.3984375" style="32" customWidth="1"/>
    <col min="3" max="6" width="7.3984375" style="33" customWidth="1"/>
    <col min="7" max="7" width="22.296875" style="32" customWidth="1"/>
    <col min="8" max="8" width="48" style="32" customWidth="1"/>
    <col min="9" max="9" width="10.59765625" style="32" hidden="1" customWidth="1"/>
    <col min="10" max="10" width="10.09765625" style="34" hidden="1" customWidth="1"/>
    <col min="11" max="11" width="46.5" style="32" customWidth="1"/>
    <col min="12" max="12" width="8.09765625" style="54" customWidth="1"/>
    <col min="13" max="16384" width="9" style="35"/>
  </cols>
  <sheetData>
    <row r="1" spans="1:12" x14ac:dyDescent="0.25">
      <c r="A1" s="32" t="s">
        <v>90</v>
      </c>
    </row>
    <row r="2" spans="1:12" ht="12" customHeight="1" x14ac:dyDescent="0.25">
      <c r="A2" s="78" t="s">
        <v>177</v>
      </c>
      <c r="B2" s="79"/>
      <c r="C2" s="79"/>
      <c r="D2" s="79"/>
      <c r="E2" s="79"/>
      <c r="F2" s="79"/>
      <c r="G2" s="79"/>
      <c r="H2" s="79"/>
      <c r="I2" s="79"/>
      <c r="J2" s="79"/>
      <c r="K2" s="79"/>
      <c r="L2" s="55"/>
    </row>
    <row r="3" spans="1:12" ht="12" customHeight="1" x14ac:dyDescent="0.25">
      <c r="A3" s="80"/>
      <c r="B3" s="80"/>
      <c r="C3" s="80"/>
      <c r="D3" s="80"/>
      <c r="E3" s="80"/>
      <c r="F3" s="80"/>
      <c r="G3" s="80"/>
      <c r="H3" s="80"/>
      <c r="I3" s="80"/>
      <c r="J3" s="80"/>
      <c r="K3" s="80"/>
      <c r="L3" s="55"/>
    </row>
    <row r="4" spans="1:12" ht="18" customHeight="1" x14ac:dyDescent="0.25">
      <c r="A4" s="81" t="s">
        <v>128</v>
      </c>
      <c r="B4" s="81"/>
      <c r="C4" s="81"/>
      <c r="D4" s="81"/>
      <c r="E4" s="81"/>
      <c r="F4" s="81"/>
      <c r="G4" s="81" t="s">
        <v>3</v>
      </c>
      <c r="H4" s="81" t="s">
        <v>91</v>
      </c>
      <c r="I4" s="37"/>
      <c r="J4" s="38"/>
      <c r="K4" s="81" t="s">
        <v>92</v>
      </c>
      <c r="L4" s="82" t="s">
        <v>93</v>
      </c>
    </row>
    <row r="5" spans="1:12" s="40" customFormat="1" x14ac:dyDescent="0.25">
      <c r="A5" s="36" t="s">
        <v>94</v>
      </c>
      <c r="B5" s="36" t="s">
        <v>95</v>
      </c>
      <c r="C5" s="36" t="s">
        <v>96</v>
      </c>
      <c r="D5" s="36" t="s">
        <v>95</v>
      </c>
      <c r="E5" s="36" t="s">
        <v>97</v>
      </c>
      <c r="F5" s="36" t="s">
        <v>95</v>
      </c>
      <c r="G5" s="81"/>
      <c r="H5" s="81"/>
      <c r="I5" s="36" t="s">
        <v>5</v>
      </c>
      <c r="J5" s="39" t="s">
        <v>6</v>
      </c>
      <c r="K5" s="81"/>
      <c r="L5" s="82"/>
    </row>
    <row r="6" spans="1:12" ht="100.2" customHeight="1" x14ac:dyDescent="0.25">
      <c r="A6" s="74" t="s">
        <v>149</v>
      </c>
      <c r="B6" s="77">
        <v>20</v>
      </c>
      <c r="C6" s="77" t="s">
        <v>98</v>
      </c>
      <c r="D6" s="77">
        <v>12</v>
      </c>
      <c r="E6" s="27" t="s">
        <v>109</v>
      </c>
      <c r="F6" s="27">
        <v>4</v>
      </c>
      <c r="G6" s="41" t="s">
        <v>11</v>
      </c>
      <c r="H6" s="31" t="s">
        <v>48</v>
      </c>
      <c r="I6" s="42">
        <v>0</v>
      </c>
      <c r="J6" s="43">
        <v>6</v>
      </c>
      <c r="K6" s="31" t="s">
        <v>153</v>
      </c>
      <c r="L6" s="56">
        <v>4</v>
      </c>
    </row>
    <row r="7" spans="1:12" ht="96" customHeight="1" x14ac:dyDescent="0.25">
      <c r="A7" s="75"/>
      <c r="B7" s="75"/>
      <c r="C7" s="75"/>
      <c r="D7" s="75"/>
      <c r="E7" s="27" t="s">
        <v>110</v>
      </c>
      <c r="F7" s="27">
        <v>4</v>
      </c>
      <c r="G7" s="41" t="s">
        <v>13</v>
      </c>
      <c r="H7" s="31" t="s">
        <v>49</v>
      </c>
      <c r="I7" s="42">
        <v>2</v>
      </c>
      <c r="J7" s="42">
        <v>5</v>
      </c>
      <c r="K7" s="31" t="s">
        <v>154</v>
      </c>
      <c r="L7" s="57">
        <v>4</v>
      </c>
    </row>
    <row r="8" spans="1:12" ht="89.4" customHeight="1" x14ac:dyDescent="0.25">
      <c r="A8" s="75"/>
      <c r="B8" s="75"/>
      <c r="C8" s="76"/>
      <c r="D8" s="76"/>
      <c r="E8" s="27" t="s">
        <v>111</v>
      </c>
      <c r="F8" s="27">
        <v>4</v>
      </c>
      <c r="G8" s="32" t="s">
        <v>15</v>
      </c>
      <c r="H8" s="31" t="s">
        <v>50</v>
      </c>
      <c r="I8" s="42">
        <v>3</v>
      </c>
      <c r="J8" s="42">
        <v>4</v>
      </c>
      <c r="K8" s="31" t="s">
        <v>155</v>
      </c>
      <c r="L8" s="57">
        <v>4</v>
      </c>
    </row>
    <row r="9" spans="1:12" ht="112.8" customHeight="1" x14ac:dyDescent="0.25">
      <c r="A9" s="75"/>
      <c r="B9" s="75"/>
      <c r="C9" s="77" t="s">
        <v>106</v>
      </c>
      <c r="D9" s="77">
        <v>8</v>
      </c>
      <c r="E9" s="27" t="s">
        <v>112</v>
      </c>
      <c r="F9" s="27">
        <v>4</v>
      </c>
      <c r="G9" s="41" t="s">
        <v>16</v>
      </c>
      <c r="H9" s="31" t="s">
        <v>17</v>
      </c>
      <c r="I9" s="42">
        <v>2</v>
      </c>
      <c r="J9" s="42">
        <v>5</v>
      </c>
      <c r="K9" s="31" t="s">
        <v>156</v>
      </c>
      <c r="L9" s="57">
        <v>4</v>
      </c>
    </row>
    <row r="10" spans="1:12" ht="100.8" customHeight="1" x14ac:dyDescent="0.25">
      <c r="A10" s="76"/>
      <c r="B10" s="76"/>
      <c r="C10" s="76"/>
      <c r="D10" s="76"/>
      <c r="E10" s="27" t="s">
        <v>113</v>
      </c>
      <c r="F10" s="27">
        <v>4</v>
      </c>
      <c r="G10" s="32" t="s">
        <v>51</v>
      </c>
      <c r="H10" s="31" t="s">
        <v>44</v>
      </c>
      <c r="I10" s="42">
        <v>3</v>
      </c>
      <c r="J10" s="42">
        <v>4</v>
      </c>
      <c r="K10" s="31" t="s">
        <v>157</v>
      </c>
      <c r="L10" s="57">
        <v>4</v>
      </c>
    </row>
    <row r="11" spans="1:12" ht="53.4" customHeight="1" x14ac:dyDescent="0.25">
      <c r="A11" s="72" t="s">
        <v>99</v>
      </c>
      <c r="B11" s="72">
        <v>20</v>
      </c>
      <c r="C11" s="72" t="s">
        <v>100</v>
      </c>
      <c r="D11" s="72">
        <v>10</v>
      </c>
      <c r="E11" s="27" t="s">
        <v>114</v>
      </c>
      <c r="F11" s="27">
        <v>2</v>
      </c>
      <c r="G11" s="41" t="s">
        <v>23</v>
      </c>
      <c r="H11" s="31" t="s">
        <v>24</v>
      </c>
      <c r="I11" s="42">
        <v>2</v>
      </c>
      <c r="J11" s="44">
        <v>1</v>
      </c>
      <c r="K11" s="31" t="s">
        <v>158</v>
      </c>
      <c r="L11" s="53">
        <v>2</v>
      </c>
    </row>
    <row r="12" spans="1:12" ht="99.6" customHeight="1" x14ac:dyDescent="0.25">
      <c r="A12" s="72"/>
      <c r="B12" s="72"/>
      <c r="C12" s="72"/>
      <c r="D12" s="72"/>
      <c r="E12" s="27" t="s">
        <v>115</v>
      </c>
      <c r="F12" s="27">
        <v>4</v>
      </c>
      <c r="G12" s="41" t="s">
        <v>53</v>
      </c>
      <c r="H12" s="31" t="s">
        <v>54</v>
      </c>
      <c r="I12" s="45">
        <v>2</v>
      </c>
      <c r="J12" s="45">
        <v>2</v>
      </c>
      <c r="K12" s="31" t="s">
        <v>159</v>
      </c>
      <c r="L12" s="57">
        <v>4</v>
      </c>
    </row>
    <row r="13" spans="1:12" ht="92.4" customHeight="1" x14ac:dyDescent="0.25">
      <c r="A13" s="72"/>
      <c r="B13" s="72"/>
      <c r="C13" s="72"/>
      <c r="D13" s="72"/>
      <c r="E13" s="27" t="s">
        <v>116</v>
      </c>
      <c r="F13" s="27">
        <v>4</v>
      </c>
      <c r="G13" s="41" t="s">
        <v>26</v>
      </c>
      <c r="H13" s="31" t="s">
        <v>56</v>
      </c>
      <c r="I13" s="45">
        <v>1</v>
      </c>
      <c r="J13" s="45">
        <v>2</v>
      </c>
      <c r="K13" s="31" t="s">
        <v>160</v>
      </c>
      <c r="L13" s="57">
        <v>2</v>
      </c>
    </row>
    <row r="14" spans="1:12" ht="57" customHeight="1" x14ac:dyDescent="0.25">
      <c r="A14" s="72"/>
      <c r="B14" s="72"/>
      <c r="C14" s="72" t="s">
        <v>101</v>
      </c>
      <c r="D14" s="72">
        <v>10</v>
      </c>
      <c r="E14" s="27" t="s">
        <v>117</v>
      </c>
      <c r="F14" s="27">
        <v>2</v>
      </c>
      <c r="G14" s="41" t="s">
        <v>58</v>
      </c>
      <c r="H14" s="31" t="s">
        <v>29</v>
      </c>
      <c r="I14" s="42">
        <v>0</v>
      </c>
      <c r="J14" s="45">
        <v>3</v>
      </c>
      <c r="K14" s="31" t="s">
        <v>161</v>
      </c>
      <c r="L14" s="57">
        <v>2</v>
      </c>
    </row>
    <row r="15" spans="1:12" ht="99" customHeight="1" x14ac:dyDescent="0.25">
      <c r="A15" s="72"/>
      <c r="B15" s="72"/>
      <c r="C15" s="72"/>
      <c r="D15" s="72"/>
      <c r="E15" s="27" t="s">
        <v>118</v>
      </c>
      <c r="F15" s="27">
        <v>4</v>
      </c>
      <c r="G15" s="46" t="s">
        <v>60</v>
      </c>
      <c r="H15" s="47" t="s">
        <v>61</v>
      </c>
      <c r="I15" s="48">
        <v>2</v>
      </c>
      <c r="J15" s="48">
        <v>2</v>
      </c>
      <c r="K15" s="47" t="s">
        <v>162</v>
      </c>
      <c r="L15" s="58">
        <v>4</v>
      </c>
    </row>
    <row r="16" spans="1:12" ht="66" customHeight="1" x14ac:dyDescent="0.25">
      <c r="A16" s="72"/>
      <c r="B16" s="72"/>
      <c r="C16" s="72"/>
      <c r="D16" s="72"/>
      <c r="E16" s="27" t="s">
        <v>119</v>
      </c>
      <c r="F16" s="27">
        <v>4</v>
      </c>
      <c r="G16" s="41" t="s">
        <v>63</v>
      </c>
      <c r="H16" s="31" t="s">
        <v>64</v>
      </c>
      <c r="I16" s="42">
        <v>1</v>
      </c>
      <c r="J16" s="44">
        <v>2</v>
      </c>
      <c r="K16" s="31" t="s">
        <v>163</v>
      </c>
      <c r="L16" s="53">
        <v>4</v>
      </c>
    </row>
    <row r="17" spans="1:12 16328:16328" ht="127.2" customHeight="1" x14ac:dyDescent="0.25">
      <c r="A17" s="72" t="s">
        <v>33</v>
      </c>
      <c r="B17" s="72">
        <v>30</v>
      </c>
      <c r="C17" s="72" t="s">
        <v>102</v>
      </c>
      <c r="D17" s="72">
        <v>30</v>
      </c>
      <c r="E17" s="27" t="s">
        <v>120</v>
      </c>
      <c r="F17" s="27">
        <v>7</v>
      </c>
      <c r="G17" s="41" t="s">
        <v>66</v>
      </c>
      <c r="H17" s="1" t="s">
        <v>207</v>
      </c>
      <c r="I17" s="42">
        <v>0</v>
      </c>
      <c r="J17" s="44">
        <v>10</v>
      </c>
      <c r="K17" s="31" t="s">
        <v>164</v>
      </c>
      <c r="L17" s="53">
        <v>7</v>
      </c>
    </row>
    <row r="18" spans="1:12 16328:16328" ht="92.4" customHeight="1" x14ac:dyDescent="0.25">
      <c r="A18" s="72"/>
      <c r="B18" s="72"/>
      <c r="C18" s="72"/>
      <c r="D18" s="72"/>
      <c r="E18" s="27" t="s">
        <v>121</v>
      </c>
      <c r="F18" s="27">
        <v>8</v>
      </c>
      <c r="G18" s="41" t="s">
        <v>69</v>
      </c>
      <c r="H18" s="31" t="s">
        <v>70</v>
      </c>
      <c r="I18" s="42">
        <v>0</v>
      </c>
      <c r="J18" s="44">
        <v>10</v>
      </c>
      <c r="K18" s="31" t="s">
        <v>165</v>
      </c>
      <c r="L18" s="53">
        <v>6</v>
      </c>
    </row>
    <row r="19" spans="1:12 16328:16328" ht="109.2" customHeight="1" x14ac:dyDescent="0.25">
      <c r="A19" s="72"/>
      <c r="B19" s="72"/>
      <c r="C19" s="72"/>
      <c r="D19" s="72"/>
      <c r="E19" s="27" t="s">
        <v>122</v>
      </c>
      <c r="F19" s="27">
        <v>8</v>
      </c>
      <c r="G19" s="46" t="s">
        <v>72</v>
      </c>
      <c r="H19" s="17" t="s">
        <v>206</v>
      </c>
      <c r="I19" s="42"/>
      <c r="J19" s="44"/>
      <c r="K19" s="47" t="s">
        <v>166</v>
      </c>
      <c r="L19" s="53">
        <v>6</v>
      </c>
    </row>
    <row r="20" spans="1:12 16328:16328" ht="153" customHeight="1" x14ac:dyDescent="0.25">
      <c r="A20" s="72"/>
      <c r="B20" s="72"/>
      <c r="C20" s="72"/>
      <c r="D20" s="72"/>
      <c r="E20" s="27" t="s">
        <v>123</v>
      </c>
      <c r="F20" s="27">
        <v>7</v>
      </c>
      <c r="G20" s="46" t="s">
        <v>75</v>
      </c>
      <c r="H20" s="17" t="s">
        <v>205</v>
      </c>
      <c r="I20" s="42">
        <v>0</v>
      </c>
      <c r="J20" s="44">
        <v>10</v>
      </c>
      <c r="K20" s="47" t="s">
        <v>167</v>
      </c>
      <c r="L20" s="53">
        <v>0</v>
      </c>
    </row>
    <row r="21" spans="1:12 16328:16328" ht="84.6" customHeight="1" x14ac:dyDescent="0.25">
      <c r="A21" s="73" t="s">
        <v>151</v>
      </c>
      <c r="B21" s="72">
        <v>30</v>
      </c>
      <c r="C21" s="72" t="s">
        <v>103</v>
      </c>
      <c r="D21" s="72">
        <v>30</v>
      </c>
      <c r="E21" s="27" t="s">
        <v>124</v>
      </c>
      <c r="F21" s="27">
        <v>7</v>
      </c>
      <c r="G21" s="41" t="s">
        <v>104</v>
      </c>
      <c r="H21" s="1" t="s">
        <v>204</v>
      </c>
      <c r="I21" s="42">
        <v>0</v>
      </c>
      <c r="J21" s="44">
        <v>10</v>
      </c>
      <c r="K21" s="31" t="s">
        <v>168</v>
      </c>
      <c r="L21" s="53">
        <v>7</v>
      </c>
    </row>
    <row r="22" spans="1:12 16328:16328" ht="74.400000000000006" customHeight="1" x14ac:dyDescent="0.25">
      <c r="A22" s="72"/>
      <c r="B22" s="72"/>
      <c r="C22" s="72"/>
      <c r="D22" s="72"/>
      <c r="E22" s="27" t="s">
        <v>125</v>
      </c>
      <c r="F22" s="27">
        <v>7</v>
      </c>
      <c r="G22" s="46" t="s">
        <v>79</v>
      </c>
      <c r="H22" s="17" t="s">
        <v>204</v>
      </c>
      <c r="I22" s="42"/>
      <c r="J22" s="44"/>
      <c r="K22" s="47" t="s">
        <v>169</v>
      </c>
      <c r="L22" s="53">
        <v>7</v>
      </c>
    </row>
    <row r="23" spans="1:12 16328:16328" ht="87" customHeight="1" x14ac:dyDescent="0.25">
      <c r="A23" s="72"/>
      <c r="B23" s="72"/>
      <c r="C23" s="72"/>
      <c r="D23" s="72"/>
      <c r="E23" s="27" t="s">
        <v>126</v>
      </c>
      <c r="F23" s="27">
        <v>8</v>
      </c>
      <c r="G23" s="46" t="s">
        <v>81</v>
      </c>
      <c r="H23" s="17" t="s">
        <v>174</v>
      </c>
      <c r="I23" s="42">
        <v>0</v>
      </c>
      <c r="J23" s="44">
        <v>10</v>
      </c>
      <c r="K23" s="47" t="s">
        <v>170</v>
      </c>
      <c r="L23" s="53">
        <v>5</v>
      </c>
    </row>
    <row r="24" spans="1:12 16328:16328" ht="88.2" customHeight="1" x14ac:dyDescent="0.25">
      <c r="A24" s="72"/>
      <c r="B24" s="72"/>
      <c r="C24" s="72"/>
      <c r="D24" s="72"/>
      <c r="E24" s="27" t="s">
        <v>127</v>
      </c>
      <c r="F24" s="27">
        <v>8</v>
      </c>
      <c r="G24" s="41" t="s">
        <v>83</v>
      </c>
      <c r="H24" s="1" t="s">
        <v>175</v>
      </c>
      <c r="I24" s="42">
        <v>0</v>
      </c>
      <c r="J24" s="44">
        <v>10</v>
      </c>
      <c r="K24" s="31" t="s">
        <v>171</v>
      </c>
      <c r="L24" s="53">
        <v>8</v>
      </c>
    </row>
    <row r="25" spans="1:12 16328:16328" s="51" customFormat="1" ht="28.95" customHeight="1" x14ac:dyDescent="0.15">
      <c r="A25" s="25" t="s">
        <v>148</v>
      </c>
      <c r="B25" s="49">
        <f>SUM(B4:B24)</f>
        <v>100</v>
      </c>
      <c r="C25" s="7"/>
      <c r="D25" s="49">
        <f>SUM(D4:D24)</f>
        <v>100</v>
      </c>
      <c r="E25" s="7"/>
      <c r="F25" s="49">
        <f>SUM(F4:F24)</f>
        <v>100</v>
      </c>
      <c r="G25" s="25"/>
      <c r="H25" s="13"/>
      <c r="I25" s="13"/>
      <c r="J25" s="50">
        <f>SUM(J4:J24)</f>
        <v>96</v>
      </c>
      <c r="K25" s="13"/>
      <c r="L25" s="59">
        <f>SUM(L4:L24)</f>
        <v>84</v>
      </c>
      <c r="XCZ25" s="52"/>
    </row>
    <row r="43" spans="12:12" x14ac:dyDescent="0.25">
      <c r="L43" s="32">
        <f>60.5+84</f>
        <v>144.5</v>
      </c>
    </row>
    <row r="44" spans="12:12" x14ac:dyDescent="0.25">
      <c r="L44" s="54">
        <f>L43/2</f>
        <v>72.25</v>
      </c>
    </row>
  </sheetData>
  <mergeCells count="26">
    <mergeCell ref="A17:A20"/>
    <mergeCell ref="B17:B20"/>
    <mergeCell ref="C17:C20"/>
    <mergeCell ref="D17:D20"/>
    <mergeCell ref="A21:A24"/>
    <mergeCell ref="B21:B24"/>
    <mergeCell ref="C21:C24"/>
    <mergeCell ref="D21:D24"/>
    <mergeCell ref="A11:A16"/>
    <mergeCell ref="B11:B16"/>
    <mergeCell ref="C11:C13"/>
    <mergeCell ref="D11:D13"/>
    <mergeCell ref="C14:C16"/>
    <mergeCell ref="D14:D16"/>
    <mergeCell ref="A6:A10"/>
    <mergeCell ref="B6:B10"/>
    <mergeCell ref="C6:C8"/>
    <mergeCell ref="D6:D8"/>
    <mergeCell ref="C9:C10"/>
    <mergeCell ref="D9:D10"/>
    <mergeCell ref="L4:L5"/>
    <mergeCell ref="A2:K3"/>
    <mergeCell ref="A4:F4"/>
    <mergeCell ref="G4:G5"/>
    <mergeCell ref="H4:H5"/>
    <mergeCell ref="K4:K5"/>
  </mergeCells>
  <phoneticPr fontId="5" type="noConversion"/>
  <pageMargins left="0.74803149606299213" right="0.74803149606299213" top="0.98425196850393704" bottom="0.98425196850393704" header="0.51181102362204722" footer="0.51181102362204722"/>
  <pageSetup paperSize="9" scale="72" firstPageNumber="30" fitToHeight="0" orientation="landscape"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37C5-A848-41BA-B89A-08F2C0FC602A}">
  <dimension ref="A1:XCZ25"/>
  <sheetViews>
    <sheetView zoomScale="80" zoomScaleNormal="80" zoomScaleSheetLayoutView="100" workbookViewId="0">
      <pane xSplit="6" topLeftCell="G1" activePane="topRight" state="frozen"/>
      <selection pane="topRight" activeCell="H7" sqref="H7"/>
    </sheetView>
  </sheetViews>
  <sheetFormatPr defaultColWidth="9" defaultRowHeight="12" x14ac:dyDescent="0.25"/>
  <cols>
    <col min="1" max="2" width="7.3984375" style="32" customWidth="1"/>
    <col min="3" max="6" width="7.3984375" style="33" customWidth="1"/>
    <col min="7" max="7" width="24.796875" style="32" customWidth="1"/>
    <col min="8" max="8" width="49.8984375" style="32" customWidth="1"/>
    <col min="9" max="9" width="10.59765625" style="32" hidden="1" customWidth="1"/>
    <col min="10" max="10" width="10.09765625" style="34" hidden="1" customWidth="1"/>
    <col min="11" max="11" width="61.296875" style="32" customWidth="1"/>
    <col min="12" max="12" width="8.09765625" style="54" customWidth="1"/>
    <col min="13" max="16384" width="9" style="35"/>
  </cols>
  <sheetData>
    <row r="1" spans="1:12" x14ac:dyDescent="0.25">
      <c r="A1" s="32" t="s">
        <v>90</v>
      </c>
    </row>
    <row r="2" spans="1:12" ht="12" customHeight="1" x14ac:dyDescent="0.25">
      <c r="A2" s="78" t="s">
        <v>150</v>
      </c>
      <c r="B2" s="79"/>
      <c r="C2" s="79"/>
      <c r="D2" s="79"/>
      <c r="E2" s="79"/>
      <c r="F2" s="79"/>
      <c r="G2" s="79"/>
      <c r="H2" s="79"/>
      <c r="I2" s="79"/>
      <c r="J2" s="79"/>
      <c r="K2" s="79"/>
      <c r="L2" s="55"/>
    </row>
    <row r="3" spans="1:12" ht="12" customHeight="1" x14ac:dyDescent="0.25">
      <c r="A3" s="80"/>
      <c r="B3" s="80"/>
      <c r="C3" s="80"/>
      <c r="D3" s="80"/>
      <c r="E3" s="80"/>
      <c r="F3" s="80"/>
      <c r="G3" s="80"/>
      <c r="H3" s="80"/>
      <c r="I3" s="80"/>
      <c r="J3" s="80"/>
      <c r="K3" s="80"/>
      <c r="L3" s="55"/>
    </row>
    <row r="4" spans="1:12" ht="18" customHeight="1" x14ac:dyDescent="0.25">
      <c r="A4" s="81" t="s">
        <v>128</v>
      </c>
      <c r="B4" s="81"/>
      <c r="C4" s="81"/>
      <c r="D4" s="81"/>
      <c r="E4" s="81"/>
      <c r="F4" s="81"/>
      <c r="G4" s="81" t="s">
        <v>3</v>
      </c>
      <c r="H4" s="81" t="s">
        <v>91</v>
      </c>
      <c r="I4" s="37"/>
      <c r="J4" s="38"/>
      <c r="K4" s="81" t="s">
        <v>92</v>
      </c>
      <c r="L4" s="82" t="s">
        <v>93</v>
      </c>
    </row>
    <row r="5" spans="1:12" s="40" customFormat="1" x14ac:dyDescent="0.25">
      <c r="A5" s="36" t="s">
        <v>94</v>
      </c>
      <c r="B5" s="36" t="s">
        <v>95</v>
      </c>
      <c r="C5" s="36" t="s">
        <v>96</v>
      </c>
      <c r="D5" s="36" t="s">
        <v>95</v>
      </c>
      <c r="E5" s="36" t="s">
        <v>97</v>
      </c>
      <c r="F5" s="36" t="s">
        <v>95</v>
      </c>
      <c r="G5" s="81"/>
      <c r="H5" s="81"/>
      <c r="I5" s="36" t="s">
        <v>5</v>
      </c>
      <c r="J5" s="39" t="s">
        <v>6</v>
      </c>
      <c r="K5" s="81"/>
      <c r="L5" s="82"/>
    </row>
    <row r="6" spans="1:12" ht="76.8" customHeight="1" x14ac:dyDescent="0.25">
      <c r="A6" s="74" t="s">
        <v>149</v>
      </c>
      <c r="B6" s="77">
        <v>20</v>
      </c>
      <c r="C6" s="77" t="s">
        <v>98</v>
      </c>
      <c r="D6" s="77">
        <v>12</v>
      </c>
      <c r="E6" s="27" t="s">
        <v>109</v>
      </c>
      <c r="F6" s="27">
        <v>4</v>
      </c>
      <c r="G6" s="41" t="s">
        <v>11</v>
      </c>
      <c r="H6" s="31" t="s">
        <v>48</v>
      </c>
      <c r="I6" s="42">
        <v>0</v>
      </c>
      <c r="J6" s="43">
        <v>6</v>
      </c>
      <c r="K6" s="31" t="s">
        <v>129</v>
      </c>
      <c r="L6" s="56">
        <v>4</v>
      </c>
    </row>
    <row r="7" spans="1:12" ht="84" customHeight="1" x14ac:dyDescent="0.25">
      <c r="A7" s="75"/>
      <c r="B7" s="75"/>
      <c r="C7" s="75"/>
      <c r="D7" s="75"/>
      <c r="E7" s="27" t="s">
        <v>110</v>
      </c>
      <c r="F7" s="27">
        <v>4</v>
      </c>
      <c r="G7" s="41" t="s">
        <v>13</v>
      </c>
      <c r="H7" s="31" t="s">
        <v>49</v>
      </c>
      <c r="I7" s="42">
        <v>2</v>
      </c>
      <c r="J7" s="42">
        <v>5</v>
      </c>
      <c r="K7" s="31" t="s">
        <v>130</v>
      </c>
      <c r="L7" s="57">
        <v>2</v>
      </c>
    </row>
    <row r="8" spans="1:12" ht="69" customHeight="1" x14ac:dyDescent="0.25">
      <c r="A8" s="75"/>
      <c r="B8" s="75"/>
      <c r="C8" s="76"/>
      <c r="D8" s="76"/>
      <c r="E8" s="27" t="s">
        <v>111</v>
      </c>
      <c r="F8" s="27">
        <v>4</v>
      </c>
      <c r="G8" s="32" t="s">
        <v>15</v>
      </c>
      <c r="H8" s="31" t="s">
        <v>50</v>
      </c>
      <c r="I8" s="42">
        <v>3</v>
      </c>
      <c r="J8" s="42">
        <v>4</v>
      </c>
      <c r="K8" s="31" t="s">
        <v>131</v>
      </c>
      <c r="L8" s="57">
        <v>2</v>
      </c>
    </row>
    <row r="9" spans="1:12" ht="77.400000000000006" customHeight="1" x14ac:dyDescent="0.25">
      <c r="A9" s="75"/>
      <c r="B9" s="75"/>
      <c r="C9" s="77" t="s">
        <v>106</v>
      </c>
      <c r="D9" s="77">
        <v>8</v>
      </c>
      <c r="E9" s="27" t="s">
        <v>112</v>
      </c>
      <c r="F9" s="27">
        <v>4</v>
      </c>
      <c r="G9" s="41" t="s">
        <v>16</v>
      </c>
      <c r="H9" s="31" t="s">
        <v>17</v>
      </c>
      <c r="I9" s="42">
        <v>2</v>
      </c>
      <c r="J9" s="42">
        <v>5</v>
      </c>
      <c r="K9" s="31" t="s">
        <v>132</v>
      </c>
      <c r="L9" s="57">
        <v>4</v>
      </c>
    </row>
    <row r="10" spans="1:12" ht="72.599999999999994" customHeight="1" x14ac:dyDescent="0.25">
      <c r="A10" s="76"/>
      <c r="B10" s="76"/>
      <c r="C10" s="76"/>
      <c r="D10" s="76"/>
      <c r="E10" s="27" t="s">
        <v>113</v>
      </c>
      <c r="F10" s="27">
        <v>4</v>
      </c>
      <c r="G10" s="32" t="s">
        <v>51</v>
      </c>
      <c r="H10" s="31" t="s">
        <v>44</v>
      </c>
      <c r="I10" s="42">
        <v>3</v>
      </c>
      <c r="J10" s="42">
        <v>4</v>
      </c>
      <c r="K10" s="31" t="s">
        <v>133</v>
      </c>
      <c r="L10" s="57">
        <v>4</v>
      </c>
    </row>
    <row r="11" spans="1:12" ht="72" customHeight="1" x14ac:dyDescent="0.25">
      <c r="A11" s="72" t="s">
        <v>99</v>
      </c>
      <c r="B11" s="72">
        <v>20</v>
      </c>
      <c r="C11" s="72" t="s">
        <v>100</v>
      </c>
      <c r="D11" s="72">
        <v>10</v>
      </c>
      <c r="E11" s="27" t="s">
        <v>114</v>
      </c>
      <c r="F11" s="27">
        <v>2</v>
      </c>
      <c r="G11" s="41" t="s">
        <v>23</v>
      </c>
      <c r="H11" s="31" t="s">
        <v>24</v>
      </c>
      <c r="I11" s="42">
        <v>2</v>
      </c>
      <c r="J11" s="44">
        <v>1</v>
      </c>
      <c r="K11" s="31" t="s">
        <v>134</v>
      </c>
      <c r="L11" s="53">
        <v>2</v>
      </c>
    </row>
    <row r="12" spans="1:12" ht="87" customHeight="1" x14ac:dyDescent="0.25">
      <c r="A12" s="72"/>
      <c r="B12" s="72"/>
      <c r="C12" s="72"/>
      <c r="D12" s="72"/>
      <c r="E12" s="27" t="s">
        <v>115</v>
      </c>
      <c r="F12" s="27">
        <v>4</v>
      </c>
      <c r="G12" s="41" t="s">
        <v>53</v>
      </c>
      <c r="H12" s="31" t="s">
        <v>54</v>
      </c>
      <c r="I12" s="45">
        <v>2</v>
      </c>
      <c r="J12" s="45">
        <v>2</v>
      </c>
      <c r="K12" s="31" t="s">
        <v>135</v>
      </c>
      <c r="L12" s="57">
        <v>3</v>
      </c>
    </row>
    <row r="13" spans="1:12" ht="120.6" customHeight="1" x14ac:dyDescent="0.25">
      <c r="A13" s="72"/>
      <c r="B13" s="72"/>
      <c r="C13" s="72"/>
      <c r="D13" s="72"/>
      <c r="E13" s="27" t="s">
        <v>116</v>
      </c>
      <c r="F13" s="27">
        <v>4</v>
      </c>
      <c r="G13" s="41" t="s">
        <v>26</v>
      </c>
      <c r="H13" s="31" t="s">
        <v>56</v>
      </c>
      <c r="I13" s="45">
        <v>1</v>
      </c>
      <c r="J13" s="45">
        <v>2</v>
      </c>
      <c r="K13" s="31" t="s">
        <v>136</v>
      </c>
      <c r="L13" s="57">
        <v>3</v>
      </c>
    </row>
    <row r="14" spans="1:12" ht="57" customHeight="1" x14ac:dyDescent="0.25">
      <c r="A14" s="72"/>
      <c r="B14" s="72"/>
      <c r="C14" s="72" t="s">
        <v>101</v>
      </c>
      <c r="D14" s="72">
        <v>10</v>
      </c>
      <c r="E14" s="27" t="s">
        <v>117</v>
      </c>
      <c r="F14" s="27">
        <v>2</v>
      </c>
      <c r="G14" s="41" t="s">
        <v>58</v>
      </c>
      <c r="H14" s="31" t="s">
        <v>29</v>
      </c>
      <c r="I14" s="42">
        <v>0</v>
      </c>
      <c r="J14" s="45">
        <v>3</v>
      </c>
      <c r="K14" s="31" t="s">
        <v>137</v>
      </c>
      <c r="L14" s="57">
        <v>2</v>
      </c>
    </row>
    <row r="15" spans="1:12" ht="131.4" customHeight="1" x14ac:dyDescent="0.25">
      <c r="A15" s="72"/>
      <c r="B15" s="72"/>
      <c r="C15" s="72"/>
      <c r="D15" s="72"/>
      <c r="E15" s="27" t="s">
        <v>118</v>
      </c>
      <c r="F15" s="27">
        <v>4</v>
      </c>
      <c r="G15" s="46" t="s">
        <v>60</v>
      </c>
      <c r="H15" s="47" t="s">
        <v>61</v>
      </c>
      <c r="I15" s="48">
        <v>2</v>
      </c>
      <c r="J15" s="48">
        <v>2</v>
      </c>
      <c r="K15" s="47" t="s">
        <v>138</v>
      </c>
      <c r="L15" s="58">
        <v>2</v>
      </c>
    </row>
    <row r="16" spans="1:12" ht="97.95" customHeight="1" x14ac:dyDescent="0.25">
      <c r="A16" s="72"/>
      <c r="B16" s="72"/>
      <c r="C16" s="72"/>
      <c r="D16" s="72"/>
      <c r="E16" s="27" t="s">
        <v>119</v>
      </c>
      <c r="F16" s="27">
        <v>4</v>
      </c>
      <c r="G16" s="41" t="s">
        <v>63</v>
      </c>
      <c r="H16" s="31" t="s">
        <v>64</v>
      </c>
      <c r="I16" s="42">
        <v>1</v>
      </c>
      <c r="J16" s="44">
        <v>2</v>
      </c>
      <c r="K16" s="31" t="s">
        <v>139</v>
      </c>
      <c r="L16" s="53">
        <v>2</v>
      </c>
    </row>
    <row r="17" spans="1:12 16328:16328" ht="73.8" customHeight="1" x14ac:dyDescent="0.25">
      <c r="A17" s="72" t="s">
        <v>33</v>
      </c>
      <c r="B17" s="72">
        <v>30</v>
      </c>
      <c r="C17" s="72" t="s">
        <v>102</v>
      </c>
      <c r="D17" s="72">
        <v>30</v>
      </c>
      <c r="E17" s="27" t="s">
        <v>120</v>
      </c>
      <c r="F17" s="27">
        <v>7</v>
      </c>
      <c r="G17" s="41" t="s">
        <v>66</v>
      </c>
      <c r="H17" s="31" t="s">
        <v>67</v>
      </c>
      <c r="I17" s="42">
        <v>0</v>
      </c>
      <c r="J17" s="44">
        <v>10</v>
      </c>
      <c r="K17" s="31" t="s">
        <v>140</v>
      </c>
      <c r="L17" s="53">
        <v>7</v>
      </c>
    </row>
    <row r="18" spans="1:12 16328:16328" ht="129.6" customHeight="1" x14ac:dyDescent="0.25">
      <c r="A18" s="72"/>
      <c r="B18" s="72"/>
      <c r="C18" s="72"/>
      <c r="D18" s="72"/>
      <c r="E18" s="27" t="s">
        <v>121</v>
      </c>
      <c r="F18" s="27">
        <v>8</v>
      </c>
      <c r="G18" s="41" t="s">
        <v>69</v>
      </c>
      <c r="H18" s="31" t="s">
        <v>70</v>
      </c>
      <c r="I18" s="42">
        <v>0</v>
      </c>
      <c r="J18" s="44">
        <v>10</v>
      </c>
      <c r="K18" s="31" t="s">
        <v>141</v>
      </c>
      <c r="L18" s="53">
        <v>5</v>
      </c>
    </row>
    <row r="19" spans="1:12 16328:16328" ht="117" customHeight="1" x14ac:dyDescent="0.25">
      <c r="A19" s="72"/>
      <c r="B19" s="72"/>
      <c r="C19" s="72"/>
      <c r="D19" s="72"/>
      <c r="E19" s="27" t="s">
        <v>122</v>
      </c>
      <c r="F19" s="27">
        <v>8</v>
      </c>
      <c r="G19" s="46" t="s">
        <v>72</v>
      </c>
      <c r="H19" s="47" t="s">
        <v>73</v>
      </c>
      <c r="I19" s="42"/>
      <c r="J19" s="44"/>
      <c r="K19" s="47" t="s">
        <v>142</v>
      </c>
      <c r="L19" s="53">
        <v>6</v>
      </c>
    </row>
    <row r="20" spans="1:12 16328:16328" ht="69.599999999999994" customHeight="1" x14ac:dyDescent="0.25">
      <c r="A20" s="72"/>
      <c r="B20" s="72"/>
      <c r="C20" s="72"/>
      <c r="D20" s="72"/>
      <c r="E20" s="27" t="s">
        <v>123</v>
      </c>
      <c r="F20" s="27">
        <v>7</v>
      </c>
      <c r="G20" s="46" t="s">
        <v>75</v>
      </c>
      <c r="H20" s="47" t="s">
        <v>76</v>
      </c>
      <c r="I20" s="42">
        <v>0</v>
      </c>
      <c r="J20" s="44">
        <v>10</v>
      </c>
      <c r="K20" s="47" t="s">
        <v>143</v>
      </c>
      <c r="L20" s="53">
        <v>0</v>
      </c>
    </row>
    <row r="21" spans="1:12 16328:16328" ht="108.6" customHeight="1" x14ac:dyDescent="0.25">
      <c r="A21" s="73" t="s">
        <v>151</v>
      </c>
      <c r="B21" s="72">
        <v>30</v>
      </c>
      <c r="C21" s="72" t="s">
        <v>103</v>
      </c>
      <c r="D21" s="72">
        <v>30</v>
      </c>
      <c r="E21" s="27" t="s">
        <v>124</v>
      </c>
      <c r="F21" s="27">
        <v>7</v>
      </c>
      <c r="G21" s="41" t="s">
        <v>104</v>
      </c>
      <c r="H21" s="31" t="s">
        <v>107</v>
      </c>
      <c r="I21" s="42">
        <v>0</v>
      </c>
      <c r="J21" s="44">
        <v>10</v>
      </c>
      <c r="K21" s="31" t="s">
        <v>144</v>
      </c>
      <c r="L21" s="53">
        <v>3.5</v>
      </c>
    </row>
    <row r="22" spans="1:12 16328:16328" ht="108.6" customHeight="1" x14ac:dyDescent="0.25">
      <c r="A22" s="72"/>
      <c r="B22" s="72"/>
      <c r="C22" s="72"/>
      <c r="D22" s="72"/>
      <c r="E22" s="27" t="s">
        <v>125</v>
      </c>
      <c r="F22" s="27">
        <v>7</v>
      </c>
      <c r="G22" s="46" t="s">
        <v>79</v>
      </c>
      <c r="H22" s="47" t="s">
        <v>108</v>
      </c>
      <c r="I22" s="42"/>
      <c r="J22" s="44"/>
      <c r="K22" s="47" t="s">
        <v>145</v>
      </c>
      <c r="L22" s="53">
        <v>3.5</v>
      </c>
    </row>
    <row r="23" spans="1:12 16328:16328" ht="108.6" customHeight="1" x14ac:dyDescent="0.25">
      <c r="A23" s="72"/>
      <c r="B23" s="72"/>
      <c r="C23" s="72"/>
      <c r="D23" s="72"/>
      <c r="E23" s="27" t="s">
        <v>126</v>
      </c>
      <c r="F23" s="27">
        <v>8</v>
      </c>
      <c r="G23" s="46" t="s">
        <v>81</v>
      </c>
      <c r="H23" s="17" t="s">
        <v>152</v>
      </c>
      <c r="I23" s="42">
        <v>0</v>
      </c>
      <c r="J23" s="44">
        <v>10</v>
      </c>
      <c r="K23" s="47" t="s">
        <v>146</v>
      </c>
      <c r="L23" s="53">
        <v>4</v>
      </c>
    </row>
    <row r="24" spans="1:12 16328:16328" ht="108.6" customHeight="1" x14ac:dyDescent="0.25">
      <c r="A24" s="72"/>
      <c r="B24" s="72"/>
      <c r="C24" s="72"/>
      <c r="D24" s="72"/>
      <c r="E24" s="27" t="s">
        <v>127</v>
      </c>
      <c r="F24" s="27">
        <v>8</v>
      </c>
      <c r="G24" s="41" t="s">
        <v>83</v>
      </c>
      <c r="H24" s="31" t="s">
        <v>43</v>
      </c>
      <c r="I24" s="42">
        <v>0</v>
      </c>
      <c r="J24" s="44">
        <v>10</v>
      </c>
      <c r="K24" s="31" t="s">
        <v>147</v>
      </c>
      <c r="L24" s="53">
        <v>4</v>
      </c>
    </row>
    <row r="25" spans="1:12 16328:16328" s="51" customFormat="1" ht="28.95" customHeight="1" x14ac:dyDescent="0.15">
      <c r="A25" s="25" t="s">
        <v>148</v>
      </c>
      <c r="B25" s="49">
        <f>SUM(B4:B24)</f>
        <v>100</v>
      </c>
      <c r="C25" s="7"/>
      <c r="D25" s="49">
        <f>SUM(D4:D24)</f>
        <v>100</v>
      </c>
      <c r="E25" s="7"/>
      <c r="F25" s="49">
        <f>SUM(F4:F24)</f>
        <v>100</v>
      </c>
      <c r="G25" s="25"/>
      <c r="H25" s="13"/>
      <c r="I25" s="13"/>
      <c r="J25" s="50">
        <f>SUM(J4:J24)</f>
        <v>96</v>
      </c>
      <c r="K25" s="13"/>
      <c r="L25" s="59">
        <f>SUM(L4:L24)</f>
        <v>63</v>
      </c>
      <c r="XCZ25" s="52"/>
    </row>
  </sheetData>
  <mergeCells count="26">
    <mergeCell ref="A17:A20"/>
    <mergeCell ref="B17:B20"/>
    <mergeCell ref="C17:C20"/>
    <mergeCell ref="D17:D20"/>
    <mergeCell ref="A21:A24"/>
    <mergeCell ref="B21:B24"/>
    <mergeCell ref="C21:C24"/>
    <mergeCell ref="D21:D24"/>
    <mergeCell ref="A6:A10"/>
    <mergeCell ref="B6:B10"/>
    <mergeCell ref="A11:A16"/>
    <mergeCell ref="B11:B16"/>
    <mergeCell ref="C11:C13"/>
    <mergeCell ref="D11:D13"/>
    <mergeCell ref="C14:C16"/>
    <mergeCell ref="D14:D16"/>
    <mergeCell ref="C6:C8"/>
    <mergeCell ref="D6:D8"/>
    <mergeCell ref="C9:C10"/>
    <mergeCell ref="D9:D10"/>
    <mergeCell ref="L4:L5"/>
    <mergeCell ref="A2:K3"/>
    <mergeCell ref="A4:F4"/>
    <mergeCell ref="G4:G5"/>
    <mergeCell ref="H4:H5"/>
    <mergeCell ref="K4:K5"/>
  </mergeCells>
  <phoneticPr fontId="5" type="noConversion"/>
  <pageMargins left="0.75" right="0.75" top="1" bottom="1" header="0.51180555555555596" footer="0.51180555555555596"/>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opLeftCell="B1" zoomScaleNormal="100" zoomScaleSheetLayoutView="100" workbookViewId="0">
      <pane xSplit="2" ySplit="3" topLeftCell="D4" activePane="bottomRight" state="frozen"/>
      <selection pane="topRight"/>
      <selection pane="bottomLeft"/>
      <selection pane="bottomRight" activeCell="H22" sqref="H4:H22"/>
    </sheetView>
  </sheetViews>
  <sheetFormatPr defaultColWidth="9" defaultRowHeight="12" x14ac:dyDescent="0.25"/>
  <cols>
    <col min="1" max="2" width="10.5" style="4" customWidth="1"/>
    <col min="3" max="3" width="11.09765625" style="5" customWidth="1"/>
    <col min="4" max="4" width="12" style="5" customWidth="1"/>
    <col min="5" max="5" width="24.796875" style="4" customWidth="1"/>
    <col min="6" max="6" width="49.8984375" style="4" customWidth="1"/>
    <col min="7" max="7" width="10.59765625" style="4" customWidth="1"/>
    <col min="8" max="8" width="10.09765625" style="6" customWidth="1"/>
    <col min="9" max="9" width="26.796875" style="3" customWidth="1"/>
    <col min="10" max="16384" width="9" style="3"/>
  </cols>
  <sheetData>
    <row r="1" spans="1:9" x14ac:dyDescent="0.25">
      <c r="A1" s="78" t="s">
        <v>45</v>
      </c>
      <c r="B1" s="78"/>
      <c r="C1" s="78"/>
      <c r="D1" s="78"/>
      <c r="E1" s="78"/>
      <c r="F1" s="78"/>
      <c r="G1" s="78"/>
      <c r="H1" s="83"/>
      <c r="I1" s="78"/>
    </row>
    <row r="2" spans="1:9" x14ac:dyDescent="0.25">
      <c r="A2" s="78"/>
      <c r="B2" s="78"/>
      <c r="C2" s="78"/>
      <c r="D2" s="78"/>
      <c r="E2" s="78"/>
      <c r="F2" s="78"/>
      <c r="G2" s="78"/>
      <c r="H2" s="83"/>
      <c r="I2" s="78"/>
    </row>
    <row r="3" spans="1:9" s="2" customFormat="1" x14ac:dyDescent="0.25">
      <c r="A3" s="7" t="s">
        <v>0</v>
      </c>
      <c r="B3" s="7" t="s">
        <v>0</v>
      </c>
      <c r="C3" s="7" t="s">
        <v>1</v>
      </c>
      <c r="D3" s="7" t="s">
        <v>2</v>
      </c>
      <c r="E3" s="7" t="s">
        <v>3</v>
      </c>
      <c r="F3" s="7" t="s">
        <v>4</v>
      </c>
      <c r="G3" s="7" t="s">
        <v>5</v>
      </c>
      <c r="H3" s="8" t="s">
        <v>6</v>
      </c>
      <c r="I3" s="25" t="s">
        <v>7</v>
      </c>
    </row>
    <row r="4" spans="1:9" ht="76.8" customHeight="1" x14ac:dyDescent="0.25">
      <c r="A4" s="73" t="s">
        <v>8</v>
      </c>
      <c r="B4" s="77" t="s">
        <v>88</v>
      </c>
      <c r="C4" s="74" t="s">
        <v>9</v>
      </c>
      <c r="D4" s="7" t="s">
        <v>10</v>
      </c>
      <c r="E4" s="1" t="s">
        <v>11</v>
      </c>
      <c r="F4" s="1" t="s">
        <v>48</v>
      </c>
      <c r="G4" s="10">
        <v>0</v>
      </c>
      <c r="H4" s="11">
        <v>4</v>
      </c>
      <c r="I4" s="26"/>
    </row>
    <row r="5" spans="1:9" ht="84" customHeight="1" x14ac:dyDescent="0.25">
      <c r="A5" s="73"/>
      <c r="B5" s="84"/>
      <c r="C5" s="84"/>
      <c r="D5" s="7" t="s">
        <v>12</v>
      </c>
      <c r="E5" s="1" t="s">
        <v>13</v>
      </c>
      <c r="F5" s="1" t="s">
        <v>49</v>
      </c>
      <c r="G5" s="10">
        <v>2</v>
      </c>
      <c r="H5" s="10">
        <v>2</v>
      </c>
      <c r="I5" s="26"/>
    </row>
    <row r="6" spans="1:9" ht="69" customHeight="1" x14ac:dyDescent="0.25">
      <c r="A6" s="73"/>
      <c r="B6" s="84"/>
      <c r="C6" s="85"/>
      <c r="D6" s="7" t="s">
        <v>14</v>
      </c>
      <c r="E6" s="4" t="s">
        <v>15</v>
      </c>
      <c r="F6" s="13" t="s">
        <v>50</v>
      </c>
      <c r="G6" s="10">
        <v>2</v>
      </c>
      <c r="H6" s="10">
        <v>2</v>
      </c>
      <c r="I6" s="1"/>
    </row>
    <row r="7" spans="1:9" ht="96" x14ac:dyDescent="0.25">
      <c r="A7" s="73"/>
      <c r="B7" s="84"/>
      <c r="C7" s="77" t="s">
        <v>105</v>
      </c>
      <c r="D7" s="27" t="s">
        <v>46</v>
      </c>
      <c r="E7" s="1" t="s">
        <v>16</v>
      </c>
      <c r="F7" s="13" t="s">
        <v>17</v>
      </c>
      <c r="G7" s="10">
        <v>0</v>
      </c>
      <c r="H7" s="14">
        <v>4</v>
      </c>
      <c r="I7" s="1" t="s">
        <v>18</v>
      </c>
    </row>
    <row r="8" spans="1:9" ht="84" x14ac:dyDescent="0.25">
      <c r="A8" s="73"/>
      <c r="B8" s="85"/>
      <c r="C8" s="85"/>
      <c r="D8" s="27" t="s">
        <v>47</v>
      </c>
      <c r="E8" s="1" t="s">
        <v>51</v>
      </c>
      <c r="F8" s="1" t="s">
        <v>44</v>
      </c>
      <c r="G8" s="10">
        <v>0</v>
      </c>
      <c r="H8" s="14">
        <v>4</v>
      </c>
      <c r="I8" s="26" t="s">
        <v>19</v>
      </c>
    </row>
    <row r="9" spans="1:9" ht="52.2" customHeight="1" x14ac:dyDescent="0.25">
      <c r="A9" s="74" t="s">
        <v>20</v>
      </c>
      <c r="B9" s="77" t="s">
        <v>89</v>
      </c>
      <c r="C9" s="74" t="s">
        <v>21</v>
      </c>
      <c r="D9" s="7" t="s">
        <v>22</v>
      </c>
      <c r="E9" s="1" t="s">
        <v>23</v>
      </c>
      <c r="F9" s="1" t="s">
        <v>24</v>
      </c>
      <c r="G9" s="10">
        <v>0</v>
      </c>
      <c r="H9" s="14">
        <v>2</v>
      </c>
      <c r="I9" s="1" t="s">
        <v>25</v>
      </c>
    </row>
    <row r="10" spans="1:9" ht="106.95" customHeight="1" x14ac:dyDescent="0.25">
      <c r="A10" s="84"/>
      <c r="B10" s="84"/>
      <c r="C10" s="84"/>
      <c r="D10" s="7" t="s">
        <v>52</v>
      </c>
      <c r="E10" s="1" t="s">
        <v>53</v>
      </c>
      <c r="F10" s="1" t="s">
        <v>54</v>
      </c>
      <c r="G10" s="15">
        <v>1</v>
      </c>
      <c r="H10" s="16">
        <v>3</v>
      </c>
      <c r="I10" s="1"/>
    </row>
    <row r="11" spans="1:9" ht="67.8" customHeight="1" x14ac:dyDescent="0.25">
      <c r="A11" s="84"/>
      <c r="B11" s="84"/>
      <c r="C11" s="85"/>
      <c r="D11" s="7" t="s">
        <v>55</v>
      </c>
      <c r="E11" s="1" t="s">
        <v>26</v>
      </c>
      <c r="F11" s="1" t="s">
        <v>56</v>
      </c>
      <c r="G11" s="15">
        <v>1</v>
      </c>
      <c r="H11" s="16">
        <v>3</v>
      </c>
      <c r="I11" s="1" t="s">
        <v>27</v>
      </c>
    </row>
    <row r="12" spans="1:9" ht="57" customHeight="1" x14ac:dyDescent="0.25">
      <c r="A12" s="84"/>
      <c r="B12" s="84"/>
      <c r="C12" s="84" t="s">
        <v>28</v>
      </c>
      <c r="D12" s="7" t="s">
        <v>57</v>
      </c>
      <c r="E12" s="1" t="s">
        <v>58</v>
      </c>
      <c r="F12" s="1" t="s">
        <v>29</v>
      </c>
      <c r="G12" s="10">
        <v>0</v>
      </c>
      <c r="H12" s="16">
        <v>2</v>
      </c>
      <c r="I12" s="26" t="s">
        <v>25</v>
      </c>
    </row>
    <row r="13" spans="1:9" ht="81.599999999999994" customHeight="1" x14ac:dyDescent="0.25">
      <c r="A13" s="84"/>
      <c r="B13" s="84"/>
      <c r="C13" s="84"/>
      <c r="D13" s="9" t="s">
        <v>59</v>
      </c>
      <c r="E13" s="17" t="s">
        <v>60</v>
      </c>
      <c r="F13" s="18" t="s">
        <v>61</v>
      </c>
      <c r="G13" s="19">
        <v>2</v>
      </c>
      <c r="H13" s="20">
        <v>2</v>
      </c>
      <c r="I13" s="18" t="s">
        <v>30</v>
      </c>
    </row>
    <row r="14" spans="1:9" ht="97.95" customHeight="1" x14ac:dyDescent="0.25">
      <c r="A14" s="85"/>
      <c r="B14" s="85"/>
      <c r="C14" s="85"/>
      <c r="D14" s="7" t="s">
        <v>62</v>
      </c>
      <c r="E14" s="1" t="s">
        <v>63</v>
      </c>
      <c r="F14" s="1" t="s">
        <v>64</v>
      </c>
      <c r="G14" s="10">
        <v>2</v>
      </c>
      <c r="H14" s="14">
        <v>2</v>
      </c>
      <c r="I14" s="1" t="s">
        <v>31</v>
      </c>
    </row>
    <row r="15" spans="1:9" ht="111.6" customHeight="1" x14ac:dyDescent="0.25">
      <c r="A15" s="74" t="s">
        <v>32</v>
      </c>
      <c r="B15" s="74" t="s">
        <v>33</v>
      </c>
      <c r="C15" s="74" t="s">
        <v>34</v>
      </c>
      <c r="D15" s="7" t="s">
        <v>65</v>
      </c>
      <c r="E15" s="1" t="s">
        <v>66</v>
      </c>
      <c r="F15" s="13" t="s">
        <v>67</v>
      </c>
      <c r="G15" s="10">
        <v>0</v>
      </c>
      <c r="H15" s="14">
        <v>7</v>
      </c>
      <c r="I15" s="1" t="s">
        <v>35</v>
      </c>
    </row>
    <row r="16" spans="1:9" ht="90" customHeight="1" x14ac:dyDescent="0.25">
      <c r="A16" s="84"/>
      <c r="B16" s="84"/>
      <c r="C16" s="84"/>
      <c r="D16" s="7" t="s">
        <v>68</v>
      </c>
      <c r="E16" s="1" t="s">
        <v>69</v>
      </c>
      <c r="F16" s="13" t="s">
        <v>70</v>
      </c>
      <c r="G16" s="23">
        <v>3</v>
      </c>
      <c r="H16" s="14">
        <v>5</v>
      </c>
      <c r="I16" s="1" t="s">
        <v>36</v>
      </c>
    </row>
    <row r="17" spans="1:9" ht="92.4" customHeight="1" x14ac:dyDescent="0.25">
      <c r="A17" s="84"/>
      <c r="B17" s="84"/>
      <c r="C17" s="84"/>
      <c r="D17" s="9" t="s">
        <v>71</v>
      </c>
      <c r="E17" s="18" t="s">
        <v>72</v>
      </c>
      <c r="F17" s="28" t="s">
        <v>73</v>
      </c>
      <c r="G17" s="29">
        <v>2</v>
      </c>
      <c r="H17" s="20">
        <v>6</v>
      </c>
      <c r="I17" s="18" t="s">
        <v>37</v>
      </c>
    </row>
    <row r="18" spans="1:9" ht="136.80000000000001" customHeight="1" x14ac:dyDescent="0.25">
      <c r="A18" s="85"/>
      <c r="B18" s="85"/>
      <c r="C18" s="85"/>
      <c r="D18" s="12" t="s">
        <v>74</v>
      </c>
      <c r="E18" s="21" t="s">
        <v>75</v>
      </c>
      <c r="F18" s="30" t="s">
        <v>76</v>
      </c>
      <c r="G18" s="10">
        <v>7</v>
      </c>
      <c r="H18" s="22">
        <v>0</v>
      </c>
      <c r="I18" s="21" t="s">
        <v>38</v>
      </c>
    </row>
    <row r="19" spans="1:9" ht="43.05" customHeight="1" x14ac:dyDescent="0.25">
      <c r="A19" s="73" t="s">
        <v>39</v>
      </c>
      <c r="B19" s="74" t="s">
        <v>40</v>
      </c>
      <c r="C19" s="73" t="s">
        <v>41</v>
      </c>
      <c r="D19" s="7" t="s">
        <v>77</v>
      </c>
      <c r="E19" s="31" t="s">
        <v>84</v>
      </c>
      <c r="F19" s="31" t="s">
        <v>85</v>
      </c>
      <c r="G19" s="14">
        <v>3.5</v>
      </c>
      <c r="H19" s="14">
        <v>3.5</v>
      </c>
      <c r="I19" s="26"/>
    </row>
    <row r="20" spans="1:9" ht="43.8" customHeight="1" x14ac:dyDescent="0.25">
      <c r="A20" s="73"/>
      <c r="B20" s="84"/>
      <c r="C20" s="73"/>
      <c r="D20" s="9" t="s">
        <v>78</v>
      </c>
      <c r="E20" s="18" t="s">
        <v>79</v>
      </c>
      <c r="F20" s="28" t="s">
        <v>86</v>
      </c>
      <c r="G20" s="20">
        <v>3.5</v>
      </c>
      <c r="H20" s="20">
        <v>3.5</v>
      </c>
      <c r="I20" s="18"/>
    </row>
    <row r="21" spans="1:9" ht="61.05" customHeight="1" x14ac:dyDescent="0.25">
      <c r="A21" s="73"/>
      <c r="B21" s="84"/>
      <c r="C21" s="73"/>
      <c r="D21" s="24" t="s">
        <v>80</v>
      </c>
      <c r="E21" s="1" t="s">
        <v>81</v>
      </c>
      <c r="F21" s="28" t="s">
        <v>87</v>
      </c>
      <c r="G21" s="14">
        <v>4</v>
      </c>
      <c r="H21" s="14">
        <v>4</v>
      </c>
      <c r="I21" s="1" t="s">
        <v>42</v>
      </c>
    </row>
    <row r="22" spans="1:9" ht="36" x14ac:dyDescent="0.25">
      <c r="A22" s="73"/>
      <c r="B22" s="85"/>
      <c r="C22" s="73"/>
      <c r="D22" s="7" t="s">
        <v>82</v>
      </c>
      <c r="E22" s="1" t="s">
        <v>83</v>
      </c>
      <c r="F22" s="1" t="s">
        <v>43</v>
      </c>
      <c r="G22" s="14">
        <v>4</v>
      </c>
      <c r="H22" s="14">
        <v>4</v>
      </c>
      <c r="I22" s="26"/>
    </row>
    <row r="23" spans="1:9" x14ac:dyDescent="0.25">
      <c r="G23" s="4">
        <f>SUM(G4:G22)</f>
        <v>37</v>
      </c>
      <c r="H23" s="4">
        <f>SUM(H4:H22)</f>
        <v>63</v>
      </c>
    </row>
  </sheetData>
  <mergeCells count="15">
    <mergeCell ref="A1:I2"/>
    <mergeCell ref="C19:C22"/>
    <mergeCell ref="C4:C6"/>
    <mergeCell ref="C7:C8"/>
    <mergeCell ref="C9:C11"/>
    <mergeCell ref="C12:C14"/>
    <mergeCell ref="C15:C18"/>
    <mergeCell ref="A4:A8"/>
    <mergeCell ref="A9:A14"/>
    <mergeCell ref="A15:A18"/>
    <mergeCell ref="A19:A22"/>
    <mergeCell ref="B4:B8"/>
    <mergeCell ref="B9:B14"/>
    <mergeCell ref="B15:B18"/>
    <mergeCell ref="B19:B22"/>
  </mergeCells>
  <phoneticPr fontId="5" type="noConversion"/>
  <pageMargins left="0.75" right="0.75" top="1" bottom="1" header="0.51180555555555596" footer="0.51180555555555596"/>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5.6" x14ac:dyDescent="0.25"/>
  <cols>
    <col min="1" max="1" width="44.5" customWidth="1"/>
  </cols>
  <sheetData>
    <row r="1" spans="1:1" ht="84" x14ac:dyDescent="0.25">
      <c r="A1" s="1" t="s">
        <v>44</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3</vt:i4>
      </vt:variant>
    </vt:vector>
  </HeadingPairs>
  <TitlesOfParts>
    <vt:vector size="9" baseType="lpstr">
      <vt:lpstr>指标体系（大昌 (原)</vt:lpstr>
      <vt:lpstr>指标体系（大昌</vt:lpstr>
      <vt:lpstr>指标体系（大溪</vt:lpstr>
      <vt:lpstr>指标体系（原</vt:lpstr>
      <vt:lpstr>Sheet1</vt:lpstr>
      <vt:lpstr>Sheet2</vt:lpstr>
      <vt:lpstr>'指标体系（大溪'!Print_Area</vt:lpstr>
      <vt:lpstr>'指标体系（大昌'!Print_Titles</vt:lpstr>
      <vt:lpstr>'指标体系（大溪'!Print_Titles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婉晴 李</cp:lastModifiedBy>
  <cp:lastPrinted>2024-12-19T08:39:35Z</cp:lastPrinted>
  <dcterms:created xsi:type="dcterms:W3CDTF">2019-08-07T06:06:00Z</dcterms:created>
  <dcterms:modified xsi:type="dcterms:W3CDTF">2024-12-19T08:48:10Z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409C405FA2CF4A00B4E957EDD4F44652_13</vt:lpwstr>
  </property>
</Properties>
</file>