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430"/>
  </bookViews>
  <sheets>
    <sheet name="基层政权指标评价体系" sheetId="9" r:id="rId1"/>
    <sheet name="资金支付表" sheetId="13" r:id="rId2"/>
  </sheets>
  <definedNames>
    <definedName name="_xlnm.Print_Area" localSheetId="0">基层政权指标评价体系!$A$1:$H$43</definedName>
  </definedNames>
  <calcPr calcId="144525"/>
</workbook>
</file>

<file path=xl/sharedStrings.xml><?xml version="1.0" encoding="utf-8"?>
<sst xmlns="http://schemas.openxmlformats.org/spreadsheetml/2006/main" count="145" uniqueCount="136">
  <si>
    <t>附表</t>
  </si>
  <si>
    <t>基层政权建设（10个乡镇）绩效评价指标评分表</t>
  </si>
  <si>
    <t>一级指标</t>
  </si>
  <si>
    <t>二级指标</t>
  </si>
  <si>
    <t>三级指标</t>
  </si>
  <si>
    <t>指标解释</t>
  </si>
  <si>
    <t>分值</t>
  </si>
  <si>
    <t>得分</t>
  </si>
  <si>
    <t>扣分说明</t>
  </si>
  <si>
    <t>决策</t>
  </si>
  <si>
    <t>项目立项</t>
  </si>
  <si>
    <t>项目立项规范性</t>
  </si>
  <si>
    <t>项目的申请、设立过程是否符合相关要求，用以反映和考核项目立项的规范情况。</t>
  </si>
  <si>
    <t>项目是否按照规定的程序申请设立</t>
  </si>
  <si>
    <t>所提交的文件、材料是否符合相关要求</t>
  </si>
  <si>
    <t>事前是否已经过必要的可行性研究、专家论证、风险评估、集体决策等</t>
  </si>
  <si>
    <t>绩效目标</t>
  </si>
  <si>
    <t>绩效目标合理性</t>
  </si>
  <si>
    <t>项目所设定的绩效目标是否依据充分，是否符合客观实际，用以反映和考核项目绩效目标与项目实施的相符情况。</t>
  </si>
  <si>
    <t>是否符合国家相关法律法规、国民经济发展规划和党委政府决策</t>
  </si>
  <si>
    <t>是否与项目实施单位或委托单位职责密切相关</t>
  </si>
  <si>
    <t>项目是否为促进事业发展所必需</t>
  </si>
  <si>
    <t>项目预期产出效益和效果是否符合正常的业绩水平</t>
  </si>
  <si>
    <t>绩效指标明确性</t>
  </si>
  <si>
    <t>依据绩效目标设定的绩效指标是否清晰、细化、可衡量等，用以反映和考核项目绩效目标的明细化情况。</t>
  </si>
  <si>
    <t>是否将项目绩效目标细化分解为具体的绩效指标</t>
  </si>
  <si>
    <t>各乡镇提供的绩效目标表未对指标进行细化，如未体现生态效益、制度建立执行等具体指标。</t>
  </si>
  <si>
    <t>是否通过清晰、可衡量的指标值予以体现</t>
  </si>
  <si>
    <t>各乡镇提供的绩效目标表未能通过清晰、可衡量的指标值予以体现，未将具体指标进行量化。</t>
  </si>
  <si>
    <t>是否与项目年度任务数或计划数相对应</t>
  </si>
  <si>
    <t>是否与预算确定的项目投资额或资金量相匹配</t>
  </si>
  <si>
    <t>资金落实</t>
  </si>
  <si>
    <t>资金到位率</t>
  </si>
  <si>
    <t>实际到位资金与计划投入资金的比率，用以反映和考核资金落实情况对项目实施的总体保障程度。</t>
  </si>
  <si>
    <t>资金到位率=（实际到位资金/计划投入资金）×100%。
实际到位资金：本年度实际落实到具体项目的资金。
计划投入资金：本年度计划投入到具体项目的资金。
资金到位率≥90%，得3分；
85%≤资金到位率&lt;90%，得2.5分；80%≤资金到位率&lt;85%，得2分；
70%≤资金到位率&lt;80%，得1.5分；60%≤资金到位率&lt;70%，得1分；
60%≤资金到位率&lt;70%，得0.5分；资金到位率&lt;60%,零分。</t>
  </si>
  <si>
    <t>资金到位率100%</t>
  </si>
  <si>
    <t>资金支付率</t>
  </si>
  <si>
    <t>实际支付资金与应支付资金的比率，用以反映和考核资金落实情况对项目实施的总体保障程度。</t>
  </si>
  <si>
    <t>资金支付率=（实际支付资金/应支付资金）×100%。
实际支付资金：本年度支付的具体项目的资金。 
应支付资金：本年度预算安排到具体项目的资金。                                                   资金支付率≥90%，得3分；
85%≤资金支付率&lt;90%，得2.5分；80%≤资金支付率&lt;85%，得2分；
70%≤资金支付率&lt;80%，得1.5分；60%≤资金支付率&lt;70%，得1分；
60%≤资金支付率&lt;70%，得0.5分；资金支付率&lt;60%,零分。</t>
  </si>
  <si>
    <t>1848812.76/2600000=71.11%。详见资金支付表</t>
  </si>
  <si>
    <t>过程</t>
  </si>
  <si>
    <t>组织实施</t>
  </si>
  <si>
    <t>管理制度健全性</t>
  </si>
  <si>
    <t>项目实施单位的业务管理制度是否健全，用以反映和考核业务管理制度对项目顺利实施的保障情况。</t>
  </si>
  <si>
    <t>制定或具有相应的业务管理制度以及内部控制制度</t>
  </si>
  <si>
    <t>业务管理制度是否合法、合规、完整</t>
  </si>
  <si>
    <t>制度建立执行</t>
  </si>
  <si>
    <t>项目实施是否符合相关业务管理规定，用以反映和考核业务管理制度的建立和有效执行情况。</t>
  </si>
  <si>
    <t>是否遵守相关法律法规和相关管理规定，每有一个乡镇不符合要求，扣0.5分</t>
  </si>
  <si>
    <t>红椿乡对办公楼进行改扩建，但未取得规划许可等批复</t>
  </si>
  <si>
    <t>项目合同是否按规定签订，每有一个乡镇不符合要求，扣0.5分</t>
  </si>
  <si>
    <t>大昌镇人民政府与重庆栖舍装饰工程有限公司签订的《文化阵地建设形象墙制作合同》，未对质保金进行约定。</t>
  </si>
  <si>
    <t>项目实施的人员条件、场地设备、信息支撑等是否落实到位</t>
  </si>
  <si>
    <t>项目档案资料齐全并及时归档，按比例扣减</t>
  </si>
  <si>
    <t>大昌镇、邓家乡、建平乡、当阳乡、竹贤乡、培石乡、曲尺乡未将项目申报资料整理归档、留存备查。</t>
  </si>
  <si>
    <t>项目质量可控性</t>
  </si>
  <si>
    <t>项目实施单位是否为达到项目质量要求而采取了必需的措施,用以反映和考核项目实施单位对项目质量的控制情况。</t>
  </si>
  <si>
    <t>是否采取了相应的项目质量检查、验收等必需的控制措施或手段（一个乡镇存在一项瑕疵扣减0.5分）</t>
  </si>
  <si>
    <r>
      <t>1、庙宇镇、红椿乡：监理单位及施工单位的项目负责人等均未签署执业章；
2、骡坪镇：验收表上无建设单位参与签字
3、邓家乡：维修劳务费支出对应的项目均无验收记录</t>
    </r>
    <r>
      <rPr>
        <sz val="10"/>
        <color rgb="FFFF0000"/>
        <rFont val="仿宋"/>
        <charset val="134"/>
      </rPr>
      <t xml:space="preserve">
</t>
    </r>
    <r>
      <rPr>
        <sz val="10"/>
        <rFont val="仿宋"/>
        <charset val="134"/>
      </rPr>
      <t>4、曲尺乡：（1）财政办未按管理制度“定期现场勘查工程项目建设进度的记录：的要求执行；（2）无过程控制措施记录</t>
    </r>
  </si>
  <si>
    <t>项目自评</t>
  </si>
  <si>
    <t>按照要求各预算单位对实施项目开展绩效自评。</t>
  </si>
  <si>
    <t>业主单位对项目开展自评，提供自评报告和自评表
已开展项目绩效自评得2分；自评报告内容与实际不符，扣1分。</t>
  </si>
  <si>
    <t>自评内容与实际不符。如庙宇镇的自评表中2021年度执行金额为69.73万元，实际执行金额为52.24万元。</t>
  </si>
  <si>
    <t>财务管理</t>
  </si>
  <si>
    <t>财务制度健全性</t>
  </si>
  <si>
    <t>项目实施单位的财务制度是否健全，用以反映和考核财务管理制度对资金规范、安全运行的保障情况。</t>
  </si>
  <si>
    <t>制定或具有相应的项目资金管理办法</t>
  </si>
  <si>
    <t>项目财务监管措施和监管制度健全，并落实有效，会计核算规范</t>
  </si>
  <si>
    <t>资金使用合规性</t>
  </si>
  <si>
    <t>项目资金使用是否符合相关的财务管理制度规定，用以反映和考核项目资金的规范运行情况。</t>
  </si>
  <si>
    <t>是否符合国家财经法规和财务管理制度以及有关专项资金管理办法的规定</t>
  </si>
  <si>
    <t>资金的拨付是否有完整的审批程序和手续，项目的重大开支是否经过评估认证。每有一项不合规，扣减0.2分</t>
  </si>
  <si>
    <t>共有10项支付不合规，其中邓家乡3项；建平乡4项；当阳乡2项；曲尺乡1项。
1、邓家乡：（1）多笔资金支付未按财务管理制度执行，如合同无集体决议，未经验收即付款；（2）存在发票开具方与收款方不一致的情况：①付政府大楼维修劳务费48495元，其中付给黄辉13190元，付给郭天彬13205元，发票开具方为李树清、贺茂见、丁光平、栗国俊等人。②付政府房屋整修劳务费4300元。发票开具发为王成林，实际收款人为向良鸿
2、建平乡：（1）财务管理制度规定，机关一切开支不论金额大小，必须先请示同意后再开支，10000元以上的支出需经集体研究审定； 机关基础设施日常维护整修项目，由相关办公室填写维修项目审批单，经审批同意后实施，项目所在村应对施工过程进行监督管理。①2021年9月13号凭证，水电维修劳务支出11220元，无维修项目申报审批单；收款人为龚清云，发票开具方为巫山县泽弟建材经营部，无验收，无集体决议；②2021年11月20号凭证，付整修政府院坝等维修开支12150.00元，无维修项目申报审批单；无验收，无集体决议；③2021年11月20号凭证，付整修整修政府办公楼维修开支15550.00元，无维修项目申报审批单；无验收，无集体决议。  （2）存在发票开具方与收款方不一致的情况：2021年9月27日付水电维修劳务支出11220元，发票开具发为巫山县泽弟建材经营部，收款人为龚清云。
3、当阳乡：2021年10月支付工程款12万元，2021年支付工程款8万元，均未附工程进度表或工程量清单。
4、曲尺乡：财务管理制度规定支付1万元及以上的款项需附集体研究决定。曲尺乡人民政府2021年支付18万元工程款，未附会议纪要。</t>
  </si>
  <si>
    <t>项目资金是否按工程进度拨款。每有一项未按进度付款，扣减0.5分</t>
  </si>
  <si>
    <t>1、庙宇镇：未按合同约定支付工程款。合同约定完总工程量80%时支付40%款项，验收合格且出具竣工结算结论后，再依此支付至结算价的97%。庙宇镇办公楼维修项目于2021年11月13日完工，截至2021年11月1日已支付49.5万工程款，合同总金额710830.75元，占合同金额的69.64%。
2、红椿乡：合同约定根据工程进度付款，工程竣工验收合格后拨付97%的款项，实际在未完工之前已支付10万元款项，支付款项时也未提供工程进度情况
3、竹贤乡：2021年11月完工后共拨付2次工程款，第二次拨款时间为2022年，迟付工程款
4、曲尺乡：提前支付工程款。2021年12月1日对工程进行验收，11月29日支付18万工程款</t>
  </si>
  <si>
    <t>是否符合项目预算批复或合同规定的用途。每有一个乡镇不符合批复要求，扣减0.5分，扣完为止</t>
  </si>
  <si>
    <t>是否存在截留、挤占、挪用、虚列支出等情况。每有一个乡镇不符合规定，扣减0.5分，扣完为止</t>
  </si>
  <si>
    <t>产出</t>
  </si>
  <si>
    <t>产出数量</t>
  </si>
  <si>
    <t>实际完成率</t>
  </si>
  <si>
    <t>项目实施的实际产出数与计划产出数的比率，用以反映和考核项目产出数量目标的实现程度。</t>
  </si>
  <si>
    <t>实际完成率=（实际产出数/计划产出数）×100%。
在项目批复工期内完工，得4分
通过验收，得4分</t>
  </si>
  <si>
    <t>产出质量</t>
  </si>
  <si>
    <t>质量达标率</t>
  </si>
  <si>
    <t>项目完成的质量，用以反映和考核项目产出质量目标的实现程度。</t>
  </si>
  <si>
    <t>已建工程是否存在质量问题</t>
  </si>
  <si>
    <t>项目实施工程中是否发生安全事故</t>
  </si>
  <si>
    <t>产出时效</t>
  </si>
  <si>
    <t>完成及时率</t>
  </si>
  <si>
    <t>项目实际完成时间与计划完成时间的比率，用以反映和考核项目产出时效目标的实现程度。</t>
  </si>
  <si>
    <t>项目是否按时开工。
按合同约定时间开工得满分。未及时开工的乡镇，按比例扣减</t>
  </si>
  <si>
    <t>项目是否按时验收。
按合同约定时间验收得满分。未及时验收的乡镇，按比例扣减</t>
  </si>
  <si>
    <t>1、红椿乡：合同约定2021年3月完工，实际2021年9月验收
2、培石乡：合同约定2021年9月完工，实际2021年11月验收
3、曲尺乡：合同约定2021年11月完工，实际2021年12月竣工验收</t>
  </si>
  <si>
    <t>产出成本</t>
  </si>
  <si>
    <t>成本节约率</t>
  </si>
  <si>
    <t>完成项目计划工作目标的实际节约成本与计划成本的比率，用以反映和考核项目的成本节约程度。</t>
  </si>
  <si>
    <t>成本节约率=[（计划成本-实际成本）/计划成本]×100%。
实际成本：项目实施单位如期、保质、保量完成既定工作目标实际所耗费的支出。
计划成本：项目实施单位为完成工作目标计划安排的预算支出。
每增加10%的成本扣减1分，扣完为止</t>
  </si>
  <si>
    <t>效益</t>
  </si>
  <si>
    <t>项目效益</t>
  </si>
  <si>
    <t>社会效益</t>
  </si>
  <si>
    <t>项目实施对社会发展所带来的直接或间接影响情况。</t>
  </si>
  <si>
    <t>是否有利于提升政府服务水平</t>
  </si>
  <si>
    <t>生态效益</t>
  </si>
  <si>
    <t>项目实施对生态环境所带来的直接或间接影响情况。</t>
  </si>
  <si>
    <t>项目过程中产生的污水、垃圾是否及时处理</t>
  </si>
  <si>
    <t>可持续影响</t>
  </si>
  <si>
    <t>项目后续运行及成效发挥的可持续影响情况。</t>
  </si>
  <si>
    <t>已建设工程是否良性运行</t>
  </si>
  <si>
    <t>工程使用年限是否能达到正常使用年限</t>
  </si>
  <si>
    <t>服务对象满意度</t>
  </si>
  <si>
    <t>服务对象对项目实施效果的满意程度。</t>
  </si>
  <si>
    <t>受益人员满意度。大于90%以上得满分
根据调查问卷得分</t>
  </si>
  <si>
    <t>经实地走访，发放70份问卷调查，调查结果显示：被调查对象对基层政权实施的总体满意度为97.14%</t>
  </si>
  <si>
    <t>合计</t>
  </si>
  <si>
    <t>2021年基层政权建设项目资金支付明细表</t>
  </si>
  <si>
    <t>序号</t>
  </si>
  <si>
    <t>补贴乡镇</t>
  </si>
  <si>
    <t>建设内容</t>
  </si>
  <si>
    <t>补助资金</t>
  </si>
  <si>
    <t>2021资金使用情况</t>
  </si>
  <si>
    <t>结余资金</t>
  </si>
  <si>
    <t>项目资金投入占比</t>
  </si>
  <si>
    <t>备注</t>
  </si>
  <si>
    <t>庙宇镇人民政府</t>
  </si>
  <si>
    <t>办公楼维修</t>
  </si>
  <si>
    <t>大昌镇人民政府</t>
  </si>
  <si>
    <t>骡坪镇人民政府</t>
  </si>
  <si>
    <t>红椿乡人民政府</t>
  </si>
  <si>
    <t>办公楼维修及服务大厅维修</t>
  </si>
  <si>
    <t>邓家乡人民政府</t>
  </si>
  <si>
    <t>建平乡人民政府</t>
  </si>
  <si>
    <t>当阳乡人民政府</t>
  </si>
  <si>
    <t>竹贤乡人民政府</t>
  </si>
  <si>
    <t>办公楼排危</t>
  </si>
  <si>
    <t>培石乡人民政府</t>
  </si>
  <si>
    <t>曲尺乡人民政府</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</si>
</sst>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b/>
      <sz val="16"/>
      <name val="仿宋"/>
      <charset val="134"/>
    </font>
    <font>
      <sz val="11"/>
      <color theme="1"/>
      <name val="仿宋"/>
      <charset val="134"/>
    </font>
    <font>
      <sz val="10"/>
      <color theme="1"/>
      <name val="宋体"/>
      <charset val="134"/>
      <scheme val="minor"/>
    </font>
    <font>
      <b/>
      <sz val="16"/>
      <color theme="1"/>
      <name val="仿宋"/>
      <charset val="134"/>
    </font>
    <font>
      <b/>
      <sz val="10"/>
      <color theme="1"/>
      <name val="仿宋"/>
      <charset val="134"/>
    </font>
    <font>
      <sz val="10"/>
      <color theme="1"/>
      <name val="仿宋"/>
      <charset val="134"/>
    </font>
    <font>
      <sz val="1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color rgb="FFFF0000"/>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27" fillId="0" borderId="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cellStyleXfs>
  <cellXfs count="47">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0" fontId="1" fillId="0" borderId="1" xfId="0" applyFont="1" applyBorder="1" applyAlignment="1">
      <alignment horizontal="center" vertical="center"/>
    </xf>
    <xf numFmtId="176" fontId="1" fillId="0" borderId="1" xfId="0" applyNumberFormat="1" applyFont="1" applyBorder="1" applyAlignment="1">
      <alignment horizontal="center" vertical="center"/>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2" fillId="0" borderId="1" xfId="0" applyFont="1" applyBorder="1">
      <alignment vertical="center"/>
    </xf>
    <xf numFmtId="176" fontId="2" fillId="0" borderId="1" xfId="0" applyNumberFormat="1" applyFont="1" applyBorder="1">
      <alignment vertical="center"/>
    </xf>
    <xf numFmtId="10" fontId="2" fillId="0" borderId="1" xfId="11" applyNumberFormat="1" applyFont="1" applyBorder="1">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0" fontId="0" fillId="0" borderId="0" xfId="0" applyAlignment="1">
      <alignment vertical="center" wrapText="1"/>
    </xf>
    <xf numFmtId="0" fontId="0" fillId="0" borderId="0" xfId="0" applyAlignment="1">
      <alignment horizontal="left" vertical="center"/>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6" fillId="0" borderId="1" xfId="0" applyFont="1" applyFill="1" applyBorder="1" applyAlignment="1" applyProtection="1">
      <alignment horizontal="left" vertical="center" wrapText="1"/>
    </xf>
    <xf numFmtId="0" fontId="6" fillId="0" borderId="3"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pplyProtection="1">
      <alignment horizontal="center" vertical="center" wrapText="1"/>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textRotation="255"/>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xf>
    <xf numFmtId="0" fontId="6" fillId="0" borderId="1" xfId="0" applyFont="1" applyFill="1" applyBorder="1" applyAlignment="1">
      <alignment vertical="center"/>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常规 2 2 3" xfId="37"/>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tabSelected="1" view="pageBreakPreview" zoomScale="70" zoomScaleNormal="100" topLeftCell="A29" workbookViewId="0">
      <selection activeCell="E40" sqref="E40:E41"/>
    </sheetView>
  </sheetViews>
  <sheetFormatPr defaultColWidth="9.02654867256637" defaultRowHeight="13.5" outlineLevelCol="7"/>
  <cols>
    <col min="1" max="1" width="5.6283185840708" customWidth="1"/>
    <col min="2" max="2" width="9.30088495575221" style="13" customWidth="1"/>
    <col min="3" max="3" width="14.3716814159292" style="13" customWidth="1"/>
    <col min="4" max="4" width="38" customWidth="1"/>
    <col min="5" max="5" width="47.8938053097345" customWidth="1"/>
    <col min="8" max="8" width="61.9557522123894" style="14" customWidth="1"/>
    <col min="9" max="9" width="12.2743362831858" customWidth="1"/>
  </cols>
  <sheetData>
    <row r="1" spans="1:8">
      <c r="A1" s="15" t="s">
        <v>0</v>
      </c>
      <c r="B1" s="16"/>
      <c r="C1" s="16"/>
      <c r="D1" s="15"/>
      <c r="E1" s="15"/>
      <c r="F1" s="15"/>
      <c r="G1" s="15"/>
      <c r="H1" s="17"/>
    </row>
    <row r="2" ht="47" customHeight="1" spans="1:8">
      <c r="A2" s="18" t="s">
        <v>1</v>
      </c>
      <c r="B2" s="19"/>
      <c r="C2" s="19"/>
      <c r="D2" s="18"/>
      <c r="E2" s="18"/>
      <c r="F2" s="18"/>
      <c r="G2" s="18"/>
      <c r="H2" s="20"/>
    </row>
    <row r="3" s="10" customFormat="1" ht="25.5" spans="1:8">
      <c r="A3" s="21" t="s">
        <v>2</v>
      </c>
      <c r="B3" s="21" t="s">
        <v>3</v>
      </c>
      <c r="C3" s="21" t="s">
        <v>4</v>
      </c>
      <c r="D3" s="21" t="s">
        <v>5</v>
      </c>
      <c r="E3" s="21"/>
      <c r="F3" s="22" t="s">
        <v>6</v>
      </c>
      <c r="G3" s="22" t="s">
        <v>7</v>
      </c>
      <c r="H3" s="22" t="s">
        <v>8</v>
      </c>
    </row>
    <row r="4" s="11" customFormat="1" ht="12.75" spans="1:8">
      <c r="A4" s="23" t="s">
        <v>9</v>
      </c>
      <c r="B4" s="24" t="s">
        <v>10</v>
      </c>
      <c r="C4" s="25" t="s">
        <v>11</v>
      </c>
      <c r="D4" s="25" t="s">
        <v>12</v>
      </c>
      <c r="E4" s="25" t="s">
        <v>13</v>
      </c>
      <c r="F4" s="26">
        <v>1</v>
      </c>
      <c r="G4" s="26">
        <v>1</v>
      </c>
      <c r="H4" s="27"/>
    </row>
    <row r="5" s="11" customFormat="1" ht="12.75" spans="1:8">
      <c r="A5" s="28"/>
      <c r="B5" s="24"/>
      <c r="C5" s="25"/>
      <c r="D5" s="25"/>
      <c r="E5" s="25" t="s">
        <v>14</v>
      </c>
      <c r="F5" s="26">
        <v>1</v>
      </c>
      <c r="G5" s="26">
        <v>1</v>
      </c>
      <c r="H5" s="27"/>
    </row>
    <row r="6" s="11" customFormat="1" ht="25.5" spans="1:8">
      <c r="A6" s="28"/>
      <c r="B6" s="24"/>
      <c r="C6" s="25"/>
      <c r="D6" s="25"/>
      <c r="E6" s="25" t="s">
        <v>15</v>
      </c>
      <c r="F6" s="26">
        <v>2</v>
      </c>
      <c r="G6" s="26">
        <v>2</v>
      </c>
      <c r="H6" s="27"/>
    </row>
    <row r="7" s="11" customFormat="1" ht="25.5" spans="1:8">
      <c r="A7" s="28"/>
      <c r="B7" s="24" t="s">
        <v>16</v>
      </c>
      <c r="C7" s="25" t="s">
        <v>17</v>
      </c>
      <c r="D7" s="25" t="s">
        <v>18</v>
      </c>
      <c r="E7" s="25" t="s">
        <v>19</v>
      </c>
      <c r="F7" s="26">
        <v>1</v>
      </c>
      <c r="G7" s="26">
        <v>1</v>
      </c>
      <c r="H7" s="27"/>
    </row>
    <row r="8" s="11" customFormat="1" ht="12.75" spans="1:8">
      <c r="A8" s="28"/>
      <c r="B8" s="24"/>
      <c r="C8" s="25"/>
      <c r="D8" s="25"/>
      <c r="E8" s="25" t="s">
        <v>20</v>
      </c>
      <c r="F8" s="26">
        <v>1</v>
      </c>
      <c r="G8" s="26">
        <v>1</v>
      </c>
      <c r="H8" s="27"/>
    </row>
    <row r="9" s="11" customFormat="1" ht="12.75" spans="1:8">
      <c r="A9" s="28"/>
      <c r="B9" s="24"/>
      <c r="C9" s="25"/>
      <c r="D9" s="25"/>
      <c r="E9" s="25" t="s">
        <v>21</v>
      </c>
      <c r="F9" s="26">
        <v>1</v>
      </c>
      <c r="G9" s="26">
        <v>1</v>
      </c>
      <c r="H9" s="27"/>
    </row>
    <row r="10" s="11" customFormat="1" ht="12.75" spans="1:8">
      <c r="A10" s="28"/>
      <c r="B10" s="24"/>
      <c r="C10" s="25"/>
      <c r="D10" s="25"/>
      <c r="E10" s="25" t="s">
        <v>22</v>
      </c>
      <c r="F10" s="26">
        <v>1</v>
      </c>
      <c r="G10" s="26">
        <v>1</v>
      </c>
      <c r="H10" s="27"/>
    </row>
    <row r="11" s="11" customFormat="1" ht="25.5" spans="1:8">
      <c r="A11" s="28"/>
      <c r="B11" s="24"/>
      <c r="C11" s="25" t="s">
        <v>23</v>
      </c>
      <c r="D11" s="25" t="s">
        <v>24</v>
      </c>
      <c r="E11" s="25" t="s">
        <v>25</v>
      </c>
      <c r="F11" s="26">
        <v>1.5</v>
      </c>
      <c r="G11" s="26">
        <v>0</v>
      </c>
      <c r="H11" s="27" t="s">
        <v>26</v>
      </c>
    </row>
    <row r="12" s="11" customFormat="1" ht="25.5" spans="1:8">
      <c r="A12" s="28"/>
      <c r="B12" s="24"/>
      <c r="C12" s="25"/>
      <c r="D12" s="25"/>
      <c r="E12" s="25" t="s">
        <v>27</v>
      </c>
      <c r="F12" s="26">
        <v>1.5</v>
      </c>
      <c r="G12" s="26">
        <v>0</v>
      </c>
      <c r="H12" s="27" t="s">
        <v>28</v>
      </c>
    </row>
    <row r="13" s="11" customFormat="1" ht="12.75" spans="1:8">
      <c r="A13" s="28"/>
      <c r="B13" s="24"/>
      <c r="C13" s="25"/>
      <c r="D13" s="25"/>
      <c r="E13" s="25" t="s">
        <v>29</v>
      </c>
      <c r="F13" s="26">
        <v>1.5</v>
      </c>
      <c r="G13" s="26">
        <v>1.5</v>
      </c>
      <c r="H13" s="27"/>
    </row>
    <row r="14" s="11" customFormat="1" ht="12.75" spans="1:8">
      <c r="A14" s="28"/>
      <c r="B14" s="24"/>
      <c r="C14" s="25"/>
      <c r="D14" s="25"/>
      <c r="E14" s="25" t="s">
        <v>30</v>
      </c>
      <c r="F14" s="26">
        <v>1.5</v>
      </c>
      <c r="G14" s="26">
        <v>1.5</v>
      </c>
      <c r="H14" s="27"/>
    </row>
    <row r="15" s="11" customFormat="1" ht="127.5" spans="1:8">
      <c r="A15" s="28"/>
      <c r="B15" s="24" t="s">
        <v>31</v>
      </c>
      <c r="C15" s="29" t="s">
        <v>32</v>
      </c>
      <c r="D15" s="29" t="s">
        <v>33</v>
      </c>
      <c r="E15" s="29" t="s">
        <v>34</v>
      </c>
      <c r="F15" s="30">
        <v>3</v>
      </c>
      <c r="G15" s="30">
        <v>3</v>
      </c>
      <c r="H15" s="27" t="s">
        <v>35</v>
      </c>
    </row>
    <row r="16" s="11" customFormat="1" ht="127.5" spans="1:8">
      <c r="A16" s="31"/>
      <c r="B16" s="24"/>
      <c r="C16" s="29" t="s">
        <v>36</v>
      </c>
      <c r="D16" s="29" t="s">
        <v>37</v>
      </c>
      <c r="E16" s="29" t="s">
        <v>38</v>
      </c>
      <c r="F16" s="30">
        <v>3</v>
      </c>
      <c r="G16" s="30">
        <v>1.5</v>
      </c>
      <c r="H16" s="27" t="s">
        <v>39</v>
      </c>
    </row>
    <row r="17" s="11" customFormat="1" ht="30" customHeight="1" spans="1:8">
      <c r="A17" s="32" t="s">
        <v>40</v>
      </c>
      <c r="B17" s="24" t="s">
        <v>41</v>
      </c>
      <c r="C17" s="25" t="s">
        <v>42</v>
      </c>
      <c r="D17" s="25" t="s">
        <v>43</v>
      </c>
      <c r="E17" s="25" t="s">
        <v>44</v>
      </c>
      <c r="F17" s="30">
        <v>2</v>
      </c>
      <c r="G17" s="30">
        <v>2</v>
      </c>
      <c r="H17" s="27"/>
    </row>
    <row r="18" s="11" customFormat="1" ht="30" customHeight="1" spans="1:8">
      <c r="A18" s="32"/>
      <c r="B18" s="24"/>
      <c r="C18" s="25"/>
      <c r="D18" s="25"/>
      <c r="E18" s="25" t="s">
        <v>45</v>
      </c>
      <c r="F18" s="30">
        <v>2</v>
      </c>
      <c r="G18" s="30">
        <v>2</v>
      </c>
      <c r="H18" s="27"/>
    </row>
    <row r="19" s="11" customFormat="1" ht="28" customHeight="1" spans="1:8">
      <c r="A19" s="32"/>
      <c r="B19" s="24"/>
      <c r="C19" s="25" t="s">
        <v>46</v>
      </c>
      <c r="D19" s="25" t="s">
        <v>47</v>
      </c>
      <c r="E19" s="25" t="s">
        <v>48</v>
      </c>
      <c r="F19" s="30">
        <v>1.5</v>
      </c>
      <c r="G19" s="30">
        <v>1</v>
      </c>
      <c r="H19" s="33" t="s">
        <v>49</v>
      </c>
    </row>
    <row r="20" s="11" customFormat="1" ht="25.5" spans="1:8">
      <c r="A20" s="32"/>
      <c r="B20" s="24"/>
      <c r="C20" s="25"/>
      <c r="D20" s="25"/>
      <c r="E20" s="25" t="s">
        <v>50</v>
      </c>
      <c r="F20" s="30">
        <v>1.5</v>
      </c>
      <c r="G20" s="30">
        <v>1</v>
      </c>
      <c r="H20" s="33" t="s">
        <v>51</v>
      </c>
    </row>
    <row r="21" s="11" customFormat="1" ht="27" customHeight="1" spans="1:8">
      <c r="A21" s="32"/>
      <c r="B21" s="24"/>
      <c r="C21" s="25"/>
      <c r="D21" s="25"/>
      <c r="E21" s="25" t="s">
        <v>52</v>
      </c>
      <c r="F21" s="30">
        <v>1.5</v>
      </c>
      <c r="G21" s="30">
        <v>1.5</v>
      </c>
      <c r="H21" s="27"/>
    </row>
    <row r="22" s="11" customFormat="1" ht="25.5" spans="1:8">
      <c r="A22" s="32"/>
      <c r="B22" s="24"/>
      <c r="C22" s="25"/>
      <c r="D22" s="25"/>
      <c r="E22" s="25" t="s">
        <v>53</v>
      </c>
      <c r="F22" s="30">
        <v>1.5</v>
      </c>
      <c r="G22" s="30">
        <f>F22/10*3</f>
        <v>0.45</v>
      </c>
      <c r="H22" s="33" t="s">
        <v>54</v>
      </c>
    </row>
    <row r="23" s="11" customFormat="1" ht="76.5" spans="1:8">
      <c r="A23" s="32"/>
      <c r="B23" s="24"/>
      <c r="C23" s="25" t="s">
        <v>55</v>
      </c>
      <c r="D23" s="25" t="s">
        <v>56</v>
      </c>
      <c r="E23" s="25" t="s">
        <v>57</v>
      </c>
      <c r="F23" s="30">
        <v>3</v>
      </c>
      <c r="G23" s="30">
        <v>1</v>
      </c>
      <c r="H23" s="33" t="s">
        <v>58</v>
      </c>
    </row>
    <row r="24" s="11" customFormat="1" ht="38.25" spans="1:8">
      <c r="A24" s="32"/>
      <c r="B24" s="24"/>
      <c r="C24" s="25" t="s">
        <v>59</v>
      </c>
      <c r="D24" s="25" t="s">
        <v>60</v>
      </c>
      <c r="E24" s="25" t="s">
        <v>61</v>
      </c>
      <c r="F24" s="30">
        <v>2</v>
      </c>
      <c r="G24" s="30">
        <v>1</v>
      </c>
      <c r="H24" s="33" t="s">
        <v>62</v>
      </c>
    </row>
    <row r="25" s="11" customFormat="1" ht="31" customHeight="1" spans="1:8">
      <c r="A25" s="32" t="s">
        <v>40</v>
      </c>
      <c r="B25" s="24" t="s">
        <v>63</v>
      </c>
      <c r="C25" s="25" t="s">
        <v>64</v>
      </c>
      <c r="D25" s="25" t="s">
        <v>65</v>
      </c>
      <c r="E25" s="25" t="s">
        <v>66</v>
      </c>
      <c r="F25" s="30">
        <v>2</v>
      </c>
      <c r="G25" s="30">
        <v>2</v>
      </c>
      <c r="H25" s="27"/>
    </row>
    <row r="26" s="11" customFormat="1" ht="31" customHeight="1" spans="1:8">
      <c r="A26" s="32"/>
      <c r="B26" s="24"/>
      <c r="C26" s="25"/>
      <c r="D26" s="25"/>
      <c r="E26" s="25" t="s">
        <v>67</v>
      </c>
      <c r="F26" s="30">
        <v>2</v>
      </c>
      <c r="G26" s="30">
        <v>2</v>
      </c>
      <c r="H26" s="27"/>
    </row>
    <row r="27" s="11" customFormat="1" ht="25.5" spans="1:8">
      <c r="A27" s="32"/>
      <c r="B27" s="24"/>
      <c r="C27" s="25" t="s">
        <v>68</v>
      </c>
      <c r="D27" s="25" t="s">
        <v>69</v>
      </c>
      <c r="E27" s="25" t="s">
        <v>70</v>
      </c>
      <c r="F27" s="30">
        <v>1</v>
      </c>
      <c r="G27" s="30">
        <v>1</v>
      </c>
      <c r="H27" s="27"/>
    </row>
    <row r="28" s="11" customFormat="1" ht="280.5" spans="1:8">
      <c r="A28" s="32"/>
      <c r="B28" s="24"/>
      <c r="C28" s="25"/>
      <c r="D28" s="25"/>
      <c r="E28" s="29" t="s">
        <v>71</v>
      </c>
      <c r="F28" s="30">
        <v>3</v>
      </c>
      <c r="G28" s="30">
        <v>1</v>
      </c>
      <c r="H28" s="33" t="s">
        <v>72</v>
      </c>
    </row>
    <row r="29" s="11" customFormat="1" ht="140.25" spans="1:8">
      <c r="A29" s="32"/>
      <c r="B29" s="24"/>
      <c r="C29" s="25"/>
      <c r="D29" s="25"/>
      <c r="E29" s="29" t="s">
        <v>73</v>
      </c>
      <c r="F29" s="26">
        <v>3</v>
      </c>
      <c r="G29" s="26">
        <v>1</v>
      </c>
      <c r="H29" s="34" t="s">
        <v>74</v>
      </c>
    </row>
    <row r="30" s="11" customFormat="1" ht="25.5" spans="1:8">
      <c r="A30" s="32"/>
      <c r="B30" s="24"/>
      <c r="C30" s="25"/>
      <c r="D30" s="25"/>
      <c r="E30" s="25" t="s">
        <v>75</v>
      </c>
      <c r="F30" s="30">
        <v>2</v>
      </c>
      <c r="G30" s="30">
        <v>2</v>
      </c>
      <c r="H30" s="33"/>
    </row>
    <row r="31" s="11" customFormat="1" ht="25.5" spans="1:8">
      <c r="A31" s="32"/>
      <c r="B31" s="24"/>
      <c r="C31" s="25"/>
      <c r="D31" s="25"/>
      <c r="E31" s="25" t="s">
        <v>76</v>
      </c>
      <c r="F31" s="30">
        <v>2</v>
      </c>
      <c r="G31" s="30">
        <v>2</v>
      </c>
      <c r="H31" s="27"/>
    </row>
    <row r="32" s="12" customFormat="1" ht="38.25" spans="1:8">
      <c r="A32" s="35" t="s">
        <v>77</v>
      </c>
      <c r="B32" s="36" t="s">
        <v>78</v>
      </c>
      <c r="C32" s="34" t="s">
        <v>79</v>
      </c>
      <c r="D32" s="34" t="s">
        <v>80</v>
      </c>
      <c r="E32" s="37" t="s">
        <v>81</v>
      </c>
      <c r="F32" s="26">
        <v>4</v>
      </c>
      <c r="G32" s="26">
        <v>4</v>
      </c>
      <c r="H32" s="38"/>
    </row>
    <row r="33" s="12" customFormat="1" ht="12.75" spans="1:8">
      <c r="A33" s="35"/>
      <c r="B33" s="36" t="s">
        <v>82</v>
      </c>
      <c r="C33" s="34" t="s">
        <v>83</v>
      </c>
      <c r="D33" s="34" t="s">
        <v>84</v>
      </c>
      <c r="E33" s="37" t="s">
        <v>85</v>
      </c>
      <c r="F33" s="26">
        <v>2</v>
      </c>
      <c r="G33" s="26">
        <v>2</v>
      </c>
      <c r="H33" s="38"/>
    </row>
    <row r="34" s="12" customFormat="1" ht="12.75" spans="1:8">
      <c r="A34" s="35"/>
      <c r="B34" s="36"/>
      <c r="C34" s="34"/>
      <c r="D34" s="34"/>
      <c r="E34" s="37" t="s">
        <v>86</v>
      </c>
      <c r="F34" s="26">
        <v>2</v>
      </c>
      <c r="G34" s="26">
        <v>2</v>
      </c>
      <c r="H34" s="38"/>
    </row>
    <row r="35" s="12" customFormat="1" ht="38.25" spans="1:8">
      <c r="A35" s="35"/>
      <c r="B35" s="36" t="s">
        <v>87</v>
      </c>
      <c r="C35" s="34" t="s">
        <v>88</v>
      </c>
      <c r="D35" s="34" t="s">
        <v>89</v>
      </c>
      <c r="E35" s="37" t="s">
        <v>90</v>
      </c>
      <c r="F35" s="26">
        <v>2</v>
      </c>
      <c r="G35" s="26">
        <v>2</v>
      </c>
      <c r="H35" s="38"/>
    </row>
    <row r="36" s="12" customFormat="1" ht="38.25" spans="1:8">
      <c r="A36" s="35"/>
      <c r="B36" s="36"/>
      <c r="C36" s="34"/>
      <c r="D36" s="34"/>
      <c r="E36" s="37" t="s">
        <v>91</v>
      </c>
      <c r="F36" s="26">
        <v>2</v>
      </c>
      <c r="G36" s="26">
        <f>F36-(3*0.3)</f>
        <v>1.1</v>
      </c>
      <c r="H36" s="34" t="s">
        <v>92</v>
      </c>
    </row>
    <row r="37" s="12" customFormat="1" ht="89.25" spans="1:8">
      <c r="A37" s="35"/>
      <c r="B37" s="36" t="s">
        <v>93</v>
      </c>
      <c r="C37" s="34" t="s">
        <v>94</v>
      </c>
      <c r="D37" s="34" t="s">
        <v>95</v>
      </c>
      <c r="E37" s="37" t="s">
        <v>96</v>
      </c>
      <c r="F37" s="26">
        <v>3</v>
      </c>
      <c r="G37" s="26">
        <v>3</v>
      </c>
      <c r="H37" s="38"/>
    </row>
    <row r="38" s="11" customFormat="1" ht="25.5" spans="1:8">
      <c r="A38" s="35" t="s">
        <v>97</v>
      </c>
      <c r="B38" s="36" t="s">
        <v>98</v>
      </c>
      <c r="C38" s="34" t="s">
        <v>99</v>
      </c>
      <c r="D38" s="34" t="s">
        <v>100</v>
      </c>
      <c r="E38" s="39" t="s">
        <v>101</v>
      </c>
      <c r="F38" s="30">
        <v>8</v>
      </c>
      <c r="G38" s="30">
        <v>8</v>
      </c>
      <c r="H38" s="27"/>
    </row>
    <row r="39" s="11" customFormat="1" ht="25.5" spans="1:8">
      <c r="A39" s="35"/>
      <c r="B39" s="36"/>
      <c r="C39" s="34" t="s">
        <v>102</v>
      </c>
      <c r="D39" s="34" t="s">
        <v>103</v>
      </c>
      <c r="E39" s="29" t="s">
        <v>104</v>
      </c>
      <c r="F39" s="40">
        <v>8</v>
      </c>
      <c r="G39" s="40">
        <v>8</v>
      </c>
      <c r="H39" s="41"/>
    </row>
    <row r="40" s="11" customFormat="1" ht="12.75" spans="1:8">
      <c r="A40" s="35"/>
      <c r="B40" s="36"/>
      <c r="C40" s="34" t="s">
        <v>105</v>
      </c>
      <c r="D40" s="34" t="s">
        <v>106</v>
      </c>
      <c r="E40" s="39" t="s">
        <v>107</v>
      </c>
      <c r="F40" s="40">
        <v>5</v>
      </c>
      <c r="G40" s="40">
        <v>5</v>
      </c>
      <c r="H40" s="41"/>
    </row>
    <row r="41" s="11" customFormat="1" ht="12.75" spans="1:8">
      <c r="A41" s="35"/>
      <c r="B41" s="36"/>
      <c r="C41" s="34"/>
      <c r="D41" s="34"/>
      <c r="E41" s="29" t="s">
        <v>108</v>
      </c>
      <c r="F41" s="30">
        <v>5</v>
      </c>
      <c r="G41" s="30">
        <v>5</v>
      </c>
      <c r="H41" s="27"/>
    </row>
    <row r="42" s="11" customFormat="1" ht="25.5" spans="1:8">
      <c r="A42" s="35"/>
      <c r="B42" s="36"/>
      <c r="C42" s="34" t="s">
        <v>109</v>
      </c>
      <c r="D42" s="34" t="s">
        <v>110</v>
      </c>
      <c r="E42" s="25" t="s">
        <v>111</v>
      </c>
      <c r="F42" s="30">
        <v>9</v>
      </c>
      <c r="G42" s="30">
        <v>9</v>
      </c>
      <c r="H42" s="27" t="s">
        <v>112</v>
      </c>
    </row>
    <row r="43" spans="1:8">
      <c r="A43" s="42" t="s">
        <v>113</v>
      </c>
      <c r="B43" s="42"/>
      <c r="C43" s="42"/>
      <c r="D43" s="42"/>
      <c r="E43" s="42"/>
      <c r="F43" s="32">
        <f>SUM(F4:F42)</f>
        <v>100</v>
      </c>
      <c r="G43" s="32">
        <f>SUM(G4:G42)</f>
        <v>85.55</v>
      </c>
      <c r="H43" s="43"/>
    </row>
    <row r="44" spans="1:8">
      <c r="A44" s="44"/>
      <c r="B44" s="45"/>
      <c r="C44" s="45"/>
      <c r="D44" s="44"/>
      <c r="E44" s="44"/>
      <c r="F44" s="44"/>
      <c r="G44" s="44"/>
      <c r="H44" s="46"/>
    </row>
  </sheetData>
  <mergeCells count="35">
    <mergeCell ref="A2:H2"/>
    <mergeCell ref="A43:E43"/>
    <mergeCell ref="A4:A16"/>
    <mergeCell ref="A17:A24"/>
    <mergeCell ref="A25:A31"/>
    <mergeCell ref="A32:A37"/>
    <mergeCell ref="A38:A42"/>
    <mergeCell ref="B4:B6"/>
    <mergeCell ref="B7:B14"/>
    <mergeCell ref="B15:B16"/>
    <mergeCell ref="B17:B24"/>
    <mergeCell ref="B25:B31"/>
    <mergeCell ref="B33:B34"/>
    <mergeCell ref="B35:B36"/>
    <mergeCell ref="B38:B42"/>
    <mergeCell ref="C4:C6"/>
    <mergeCell ref="C7:C10"/>
    <mergeCell ref="C11:C14"/>
    <mergeCell ref="C17:C18"/>
    <mergeCell ref="C19:C22"/>
    <mergeCell ref="C25:C26"/>
    <mergeCell ref="C27:C31"/>
    <mergeCell ref="C33:C34"/>
    <mergeCell ref="C35:C36"/>
    <mergeCell ref="C40:C41"/>
    <mergeCell ref="D4:D6"/>
    <mergeCell ref="D7:D10"/>
    <mergeCell ref="D11:D14"/>
    <mergeCell ref="D17:D18"/>
    <mergeCell ref="D19:D22"/>
    <mergeCell ref="D25:D26"/>
    <mergeCell ref="D27:D31"/>
    <mergeCell ref="D33:D34"/>
    <mergeCell ref="D35:D36"/>
    <mergeCell ref="D40:D41"/>
  </mergeCells>
  <pageMargins left="0.75" right="0.75" top="1" bottom="1" header="0.5" footer="0.5"/>
  <pageSetup paperSize="9" scale="35" orientation="portrait"/>
  <headerFooter/>
  <rowBreaks count="1" manualBreakCount="1">
    <brk id="43"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zoomScale="130" zoomScaleNormal="130" workbookViewId="0">
      <selection activeCell="G13" sqref="G13"/>
    </sheetView>
  </sheetViews>
  <sheetFormatPr defaultColWidth="8.72566371681416" defaultRowHeight="13.5" outlineLevelCol="7"/>
  <cols>
    <col min="2" max="2" width="17.6371681415929" customWidth="1"/>
    <col min="3" max="3" width="25.0973451327434" customWidth="1"/>
    <col min="4" max="4" width="13.9115044247788" style="2" customWidth="1"/>
    <col min="5" max="5" width="17.2743362831858" style="2" customWidth="1"/>
    <col min="6" max="6" width="12.7256637168142" style="2" customWidth="1"/>
    <col min="7" max="7" width="20.6371681415929" customWidth="1"/>
    <col min="8" max="8" width="25" customWidth="1"/>
  </cols>
  <sheetData>
    <row r="1" ht="38" customHeight="1" spans="1:8">
      <c r="A1" s="3" t="s">
        <v>114</v>
      </c>
      <c r="B1" s="3"/>
      <c r="C1" s="3"/>
      <c r="D1" s="4"/>
      <c r="E1" s="4"/>
      <c r="F1" s="4"/>
      <c r="G1" s="3"/>
      <c r="H1" s="3"/>
    </row>
    <row r="2" s="1" customFormat="1" spans="1:8">
      <c r="A2" s="5" t="s">
        <v>115</v>
      </c>
      <c r="B2" s="5" t="s">
        <v>116</v>
      </c>
      <c r="C2" s="5" t="s">
        <v>117</v>
      </c>
      <c r="D2" s="6" t="s">
        <v>118</v>
      </c>
      <c r="E2" s="6" t="s">
        <v>119</v>
      </c>
      <c r="F2" s="6" t="s">
        <v>120</v>
      </c>
      <c r="G2" s="5" t="s">
        <v>121</v>
      </c>
      <c r="H2" s="5" t="s">
        <v>122</v>
      </c>
    </row>
    <row r="3" spans="1:8">
      <c r="A3" s="5">
        <v>1</v>
      </c>
      <c r="B3" s="7" t="s">
        <v>123</v>
      </c>
      <c r="C3" s="7" t="s">
        <v>124</v>
      </c>
      <c r="D3" s="8">
        <v>700000</v>
      </c>
      <c r="E3" s="8">
        <v>522363</v>
      </c>
      <c r="F3" s="8">
        <f t="shared" ref="F3:F12" si="0">D3-E3</f>
        <v>177637</v>
      </c>
      <c r="G3" s="9">
        <f>E3/D3</f>
        <v>0.746232857142857</v>
      </c>
      <c r="H3" s="7"/>
    </row>
    <row r="4" spans="1:8">
      <c r="A4" s="5">
        <v>2</v>
      </c>
      <c r="B4" s="7" t="s">
        <v>125</v>
      </c>
      <c r="C4" s="7" t="s">
        <v>124</v>
      </c>
      <c r="D4" s="8">
        <v>200000</v>
      </c>
      <c r="E4" s="8">
        <v>100000</v>
      </c>
      <c r="F4" s="8">
        <f t="shared" si="0"/>
        <v>100000</v>
      </c>
      <c r="G4" s="9">
        <f t="shared" ref="G4:G13" si="1">E4/D4</f>
        <v>0.5</v>
      </c>
      <c r="H4" s="7"/>
    </row>
    <row r="5" ht="16" customHeight="1" spans="1:8">
      <c r="A5" s="5">
        <v>3</v>
      </c>
      <c r="B5" s="7" t="s">
        <v>126</v>
      </c>
      <c r="C5" s="7" t="s">
        <v>124</v>
      </c>
      <c r="D5" s="8">
        <v>200000</v>
      </c>
      <c r="E5" s="8">
        <v>199875</v>
      </c>
      <c r="F5" s="8">
        <f t="shared" si="0"/>
        <v>125</v>
      </c>
      <c r="G5" s="9">
        <f t="shared" si="1"/>
        <v>0.999375</v>
      </c>
      <c r="H5" s="7"/>
    </row>
    <row r="6" spans="1:8">
      <c r="A6" s="5">
        <v>4</v>
      </c>
      <c r="B6" s="7" t="s">
        <v>127</v>
      </c>
      <c r="C6" s="7" t="s">
        <v>128</v>
      </c>
      <c r="D6" s="8">
        <v>300000</v>
      </c>
      <c r="E6" s="8">
        <v>218147.74</v>
      </c>
      <c r="F6" s="8">
        <f t="shared" si="0"/>
        <v>81852.26</v>
      </c>
      <c r="G6" s="9">
        <f t="shared" si="1"/>
        <v>0.727159133333333</v>
      </c>
      <c r="H6" s="7"/>
    </row>
    <row r="7" spans="1:8">
      <c r="A7" s="5">
        <v>5</v>
      </c>
      <c r="B7" s="7" t="s">
        <v>129</v>
      </c>
      <c r="C7" s="7" t="s">
        <v>124</v>
      </c>
      <c r="D7" s="8">
        <v>100000</v>
      </c>
      <c r="E7" s="8">
        <v>88311</v>
      </c>
      <c r="F7" s="8">
        <f t="shared" si="0"/>
        <v>11689</v>
      </c>
      <c r="G7" s="9">
        <f t="shared" si="1"/>
        <v>0.88311</v>
      </c>
      <c r="H7" s="7"/>
    </row>
    <row r="8" ht="19" customHeight="1" spans="1:8">
      <c r="A8" s="5">
        <v>6</v>
      </c>
      <c r="B8" s="7" t="s">
        <v>130</v>
      </c>
      <c r="C8" s="7" t="s">
        <v>124</v>
      </c>
      <c r="D8" s="8">
        <v>200000</v>
      </c>
      <c r="E8" s="8">
        <v>190116.02</v>
      </c>
      <c r="F8" s="8">
        <f t="shared" si="0"/>
        <v>9883.98000000001</v>
      </c>
      <c r="G8" s="9">
        <f t="shared" si="1"/>
        <v>0.9505801</v>
      </c>
      <c r="H8" s="7"/>
    </row>
    <row r="9" spans="1:8">
      <c r="A9" s="5">
        <v>7</v>
      </c>
      <c r="B9" s="7" t="s">
        <v>131</v>
      </c>
      <c r="C9" s="7" t="s">
        <v>128</v>
      </c>
      <c r="D9" s="8">
        <v>200000</v>
      </c>
      <c r="E9" s="8">
        <v>200000</v>
      </c>
      <c r="F9" s="8">
        <f t="shared" si="0"/>
        <v>0</v>
      </c>
      <c r="G9" s="9">
        <f t="shared" si="1"/>
        <v>1</v>
      </c>
      <c r="H9" s="7"/>
    </row>
    <row r="10" spans="1:8">
      <c r="A10" s="5">
        <v>8</v>
      </c>
      <c r="B10" s="7" t="s">
        <v>132</v>
      </c>
      <c r="C10" s="7" t="s">
        <v>133</v>
      </c>
      <c r="D10" s="8">
        <v>300000</v>
      </c>
      <c r="E10" s="8">
        <v>150000</v>
      </c>
      <c r="F10" s="8">
        <f t="shared" si="0"/>
        <v>150000</v>
      </c>
      <c r="G10" s="9">
        <f t="shared" si="1"/>
        <v>0.5</v>
      </c>
      <c r="H10" s="7"/>
    </row>
    <row r="11" spans="1:8">
      <c r="A11" s="5">
        <v>9</v>
      </c>
      <c r="B11" s="7" t="s">
        <v>134</v>
      </c>
      <c r="C11" s="7" t="s">
        <v>133</v>
      </c>
      <c r="D11" s="8">
        <v>200000</v>
      </c>
      <c r="E11" s="8">
        <v>0</v>
      </c>
      <c r="F11" s="8">
        <f t="shared" si="0"/>
        <v>200000</v>
      </c>
      <c r="G11" s="9">
        <f t="shared" si="1"/>
        <v>0</v>
      </c>
      <c r="H11" s="7"/>
    </row>
    <row r="12" ht="20" customHeight="1" spans="1:8">
      <c r="A12" s="5">
        <v>10</v>
      </c>
      <c r="B12" s="7" t="s">
        <v>135</v>
      </c>
      <c r="C12" s="7" t="s">
        <v>124</v>
      </c>
      <c r="D12" s="8">
        <v>200000</v>
      </c>
      <c r="E12" s="8">
        <v>180000</v>
      </c>
      <c r="F12" s="8">
        <f t="shared" si="0"/>
        <v>20000</v>
      </c>
      <c r="G12" s="9">
        <f t="shared" si="1"/>
        <v>0.9</v>
      </c>
      <c r="H12" s="7"/>
    </row>
    <row r="13" spans="1:8">
      <c r="A13" s="7" t="s">
        <v>113</v>
      </c>
      <c r="B13" s="7"/>
      <c r="C13" s="7"/>
      <c r="D13" s="8">
        <f t="shared" ref="D13:F13" si="2">SUM(D3:D12)</f>
        <v>2600000</v>
      </c>
      <c r="E13" s="8">
        <f t="shared" si="2"/>
        <v>1848812.76</v>
      </c>
      <c r="F13" s="8">
        <f t="shared" si="2"/>
        <v>751187.24</v>
      </c>
      <c r="G13" s="9">
        <f t="shared" si="1"/>
        <v>0.711081830769231</v>
      </c>
      <c r="H13" s="7"/>
    </row>
  </sheetData>
  <mergeCells count="1">
    <mergeCell ref="A1:H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基层政权指标评价体系</vt:lpstr>
      <vt:lpstr>资金支付表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yy</dc:creator>
  <cp:lastModifiedBy>妄为</cp:lastModifiedBy>
  <dcterms:created xsi:type="dcterms:W3CDTF">2022-05-18T12:09:00Z</dcterms:created>
  <dcterms:modified xsi:type="dcterms:W3CDTF">2022-12-05T03:49:54Z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C08AFAFC2DC74397ADC77E1F63CE08B0</vt:lpwstr>
  </property>
  <property fmtid="{D5CDD505-2E9C-101B-9397-08002B2CF9AE}" pid="4" name="KSOProductBuildVer">
    <vt:lpwstr>2052-11.1.0.12763</vt:lpwstr>
  </property>
</Properties>
</file>